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360" windowHeight="5240" activeTab="0"/>
  </bookViews>
  <sheets>
    <sheet name="BoQ for Zalingei Empty Plote " sheetId="1" r:id="rId1"/>
  </sheets>
  <definedNames>
    <definedName name="_xlfn._FV" hidden="1">#NAME?</definedName>
    <definedName name="_xlnm.Print_Area" localSheetId="0">'BoQ for Zalingei Empty Plote '!$A$4:$F$384</definedName>
  </definedNames>
  <calcPr fullCalcOnLoad="1"/>
</workbook>
</file>

<file path=xl/sharedStrings.xml><?xml version="1.0" encoding="utf-8"?>
<sst xmlns="http://schemas.openxmlformats.org/spreadsheetml/2006/main" count="617" uniqueCount="224">
  <si>
    <t>M2</t>
  </si>
  <si>
    <t>NO</t>
  </si>
  <si>
    <t>Item No.</t>
  </si>
  <si>
    <t>Description</t>
  </si>
  <si>
    <t>Unit</t>
  </si>
  <si>
    <t>Qty</t>
  </si>
  <si>
    <t>ML</t>
  </si>
  <si>
    <t>Unit cost SDG</t>
  </si>
  <si>
    <t>Total cost SDG</t>
  </si>
  <si>
    <t xml:space="preserve">job </t>
  </si>
  <si>
    <t xml:space="preserve">Supply and fixing roof by ceiling Gypsum with all accessories board60*60cm thickness well installation insulation the heat </t>
  </si>
  <si>
    <t>Note: The Items listed below shall correspond to the Items recorded in the Measurement Sheet (BOQ), where the quantities of Items empty plote facilites .</t>
  </si>
  <si>
    <t>M3</t>
  </si>
  <si>
    <t xml:space="preserve">Total cost work for bricks  work </t>
  </si>
  <si>
    <t xml:space="preserve">Foundation work. &amp;backfilling work by soil </t>
  </si>
  <si>
    <t>Total cost  for foundation work.</t>
  </si>
  <si>
    <t>Total steel  (Door&amp;windows)</t>
  </si>
  <si>
    <t xml:space="preserve"> Electricity work </t>
  </si>
  <si>
    <t>Total cost   Electricity</t>
  </si>
  <si>
    <t xml:space="preserve">Reinfource and plain concrete work  &amp;backfilling work  </t>
  </si>
  <si>
    <t>Back filling the room as the plan (7*5m) thickness 60cm three layer selected different type of soils approved by the Engineer, Filling material shall be clean without dust or drift soil with gravel, filling should be in layers and compacted with mechanical machine.</t>
  </si>
  <si>
    <t xml:space="preserve">Supply and building supper structure wall by bricks C/S 1:6 (one bricks and half) over head beam (tie beam) (0.8*35). see the drawing the door and windows area.   </t>
  </si>
  <si>
    <t xml:space="preserve"> Supply and Cast reinforce concrete (Grade beam) after lining foundation by bricks, reinforces concrete must be (35*20) use steel/4 pices, thickness 16mm with ruing steel 6mm spacing 15cm c/c well mix 1:2:4</t>
  </si>
  <si>
    <t>Supply and Cast reinforce concrete (head beam) over wall (high 2.4) by bricks, thickness of beam (35*20) use steel 16mm with ruing steel 6mm spacing 15cm c/c well mix 1:2:4</t>
  </si>
  <si>
    <t>Supply and installation roofing fan high quality Orit type India mark with all accessories as wire and connection both.</t>
  </si>
  <si>
    <t>Supply and connection work for electricity light with pipeline wire 1.5mm and 2mm the work must be internal lamps 60W with switch off/with socket three ways the source local in (G.H)</t>
  </si>
  <si>
    <t xml:space="preserve">Total cost for Reinforce concrete &amp;plain </t>
  </si>
  <si>
    <t xml:space="preserve">Total cost roofing </t>
  </si>
  <si>
    <t xml:space="preserve">Provide stone for fill the strip foundation (50*50) use sand with Cement mix 1:8 well compaction, foundations work. </t>
  </si>
  <si>
    <t>Back filling the room as the plan (5*4m) thickness 60cm three layer selected different type of soils approved by the Engineer, Filling material shall be clean without dust or drift soil with gravel, filling should be in layers and compacted with mechanical machine.</t>
  </si>
  <si>
    <t>Total cost roofing &amp;Ceiling Gypsum</t>
  </si>
  <si>
    <t xml:space="preserve"> Electricity work &amp;Tile</t>
  </si>
  <si>
    <t>Supply and installation work for Ceramic (China mark) first class for floor work, 40x40cm including restoring and uplevel the room as backfilling by sand 10cm strip on the wall and then fixing the tile including 10cm walling shirt.</t>
  </si>
  <si>
    <t xml:space="preserve">Supply and plastring work for all oprations,internal and external inclauding windows and door over squer  by S/C mix 1:6 with full water .close monitrig by site engineer. </t>
  </si>
  <si>
    <t xml:space="preserve">supply and painting work internal &amp;external as good finshing three coats by Emulision and limhox.the colur must approve by site UNHCR engineer </t>
  </si>
  <si>
    <t xml:space="preserve">Total cost for finshing work </t>
  </si>
  <si>
    <t>Excavation foundation strip (50*50) cm, long 8 long meter and carry out the rest of soil out of site. see drawings.</t>
  </si>
  <si>
    <t>Excavation foundation strip (50*50) cm, long 17 long meter and carry out the rest of soil out of site. see drawings.</t>
  </si>
  <si>
    <t>Back filling the room as the plan (10*6m) thickness 60cm three layer selected different type of soils approved by the Engineer, Filling material shall be clean without dust or drift soil with gravel, filling should be in layers and compacted with mechanical machine.</t>
  </si>
  <si>
    <t>Excavation foundation strip (50*50) cm, long 33 long meter and carry out the rest of soil out of site. see drawings.</t>
  </si>
  <si>
    <t xml:space="preserve">Walling work &amp; 40 cm strip wall  </t>
  </si>
  <si>
    <t>Excavation foundation strip (50*50) cm, long 13 meter and carry out the rest of soil out of site. see drawings.</t>
  </si>
  <si>
    <t>Back filling the room as the plan (6*6m) thickness 60cm three layer selected different type of soils approved by the Engineer, Filling material shall be clean without dust or drift soil with gravel, filling should be in layers and compacted with mechanical machine.</t>
  </si>
  <si>
    <t>Excavation foundation strip (50*50) cm, long 39 long meter and carry out the rest of soil out of site. see drawings.</t>
  </si>
  <si>
    <t>Back filling the room as the plan (12*7m) thickness 60cm three layer selected different type of soils approved by the Engineer, Filling material shall be clean without dust or drift soil with gravel, filling should be in layers and compacted with mechanical machine.</t>
  </si>
  <si>
    <t>Supply and Cast plain concrete (floor work  ), thickncess  6cm,with expanction spacing 1.5cm c/c  well mix 1:2:4</t>
  </si>
  <si>
    <t>Supply and Cast plain concrete (floor work  ), thickncess  ,with  well mix 1:2:4 Supply and cast slab concrete for fix steel roofing work as well including cantilever roof, see the drawing.</t>
  </si>
  <si>
    <t>Excavation foundation strip (50*50) cm, long 6 long meter and carry out the rest of soil out of site. see drawings.</t>
  </si>
  <si>
    <t>Back filling the room as the plan (7*3m) thickness 60cm three layer selected different type of soils approved by the Engineer, Filling material shall be clean without dust or drift soil with gravel, filling should be in layers and compacted with mechanical machine.</t>
  </si>
  <si>
    <t xml:space="preserve">Dining hall </t>
  </si>
  <si>
    <t>Mosque</t>
  </si>
  <si>
    <t xml:space="preserve">GYM Room </t>
  </si>
  <si>
    <t xml:space="preserve">Training hall </t>
  </si>
  <si>
    <t xml:space="preserve">Kitchen  </t>
  </si>
  <si>
    <t>Excavation foundation strip (40*40) cm, long 6 long meter and carry out the rest of soil out of site. see drawings.</t>
  </si>
  <si>
    <t xml:space="preserve">Provide stone for fill the strip foundation (40*40) use sand with Cement mix 1:8 well compaction, foundations work. </t>
  </si>
  <si>
    <t xml:space="preserve">"Supply and building (Due) supper structure wall by bricks continue C/S 1:6 over Grade beam high 2.1cm (one bricks and half). see the drawing the door and windows.    </t>
  </si>
  <si>
    <t xml:space="preserve">"Supply and building strip foundation wall by bricks C/S about high 60cm (one bricks and half) (35*35). see the drawing the door and windows area /good leveling."veling  </t>
  </si>
  <si>
    <t>Supply and Cast reinforce concrete (head beam) over wall (high 2.4) by bricks, thickness of beam (20*20) use steel 16mm with ruing steel 6mm spacing 15cm c/c well mix 1:2:4</t>
  </si>
  <si>
    <t xml:space="preserve">Provide and installation Door and windows </t>
  </si>
  <si>
    <t>PCS</t>
  </si>
  <si>
    <t xml:space="preserve">Provide and installation doors type P.V.C (made Chine) size 2*0.8m /by Glass or Aluminum frame single design high quality. </t>
  </si>
  <si>
    <t>Provide and installation work for ventilation window, open grill by steel frame(3*1.5cm) with wire mesh, (Mosquito Net) for ventilation for two bathrooms (45*35cm)</t>
  </si>
  <si>
    <t>Provide and installation Window Fan for ventilation (shift 30*30KDK) including outside frame Aluminum cover by glass. get approval by UNHCR engineer.</t>
  </si>
  <si>
    <t xml:space="preserve">Total cost </t>
  </si>
  <si>
    <t>Plumping work -Water connection /</t>
  </si>
  <si>
    <t>job</t>
  </si>
  <si>
    <t>Provide Manholes (40*40) well finishing and cover sloping and installation Channel Pipe line for bathroom as connection by P.V.C 4inch with all accessories from to as second floor to down connected on the Ground Floor to pass Septic tank and follow to main well</t>
  </si>
  <si>
    <t>Tile work ,floor &amp;walls</t>
  </si>
  <si>
    <t xml:space="preserve">Provide installation work for bathrooms as porcelain tile wall (China mark) for wall cover work, 40x20cm or 30x20cm (Two bathrooms)  </t>
  </si>
  <si>
    <t>Provide and installation work for bathrooms tile floor as porcelain tile (China mark) class for floor work, 30x30cm.</t>
  </si>
  <si>
    <t xml:space="preserve">Electricity work </t>
  </si>
  <si>
    <t xml:space="preserve">Provide and connection work for electricity light with pipeline wire 1.5mm the work must be internal lamps 60W with switch off/with socket three ways the source local in (G.H) </t>
  </si>
  <si>
    <t xml:space="preserve">Provide and fixed Heater for bathroom Italian mark Ariston (direct) type mark 30litter including electricity connection with all accessories need. </t>
  </si>
  <si>
    <t xml:space="preserve">Bathrooms </t>
  </si>
  <si>
    <t>Total cost work kitchen -</t>
  </si>
  <si>
    <t xml:space="preserve">Total cost work Training room </t>
  </si>
  <si>
    <t>Total cost bathrooms</t>
  </si>
  <si>
    <t>Excavation foundation strip (50*50) cm, long 21 long meter and carry out the rest of soil out of site. see drawings.</t>
  </si>
  <si>
    <t>Back filling the room as the plan (4*3.3m) thickness 60cm three layer selected different type of soils approved by the Engineer, Filling material shall be clean without dust or drift soil with gravel, filling should be in layers and compacted with mechanical machine.</t>
  </si>
  <si>
    <t xml:space="preserve">Total cost for Plain concrete  </t>
  </si>
  <si>
    <t xml:space="preserve">Total cost work opeing shade with hand washing </t>
  </si>
  <si>
    <t>pcs</t>
  </si>
  <si>
    <t xml:space="preserve">"Supply and building strip foundation wall by bricks C/S about high 40cm (tow bricks) (40*35). see the drawing the door and windows area /good leveling. </t>
  </si>
  <si>
    <t xml:space="preserve">"Supply and building (Due) supper structure wall by bricks continue C/S 1:6 over Grade beam high 2.4cm (one bricks and half). see the drawing the door and windows. </t>
  </si>
  <si>
    <t xml:space="preserve">Supply and building supper structure wall by bricks C/S 1:6 (one bricks and half) over head beam (tie beam) (1*35). see the drawing the door and windows area. </t>
  </si>
  <si>
    <t xml:space="preserve"> Supply and Cast reinforce concrete (Grade beam) after lining foundation by bricks, reinforces concrete must be (35*20) use steel/4 pieces, thickness 16mm with ruing steel 6mm spacing 15cm c/c well mix 1:2:4</t>
  </si>
  <si>
    <t>Supply and Cast plain concrete (floor work  ), thickness  6mm,with expunction spacing 1.5cm c/c  well mix 1:2:4</t>
  </si>
  <si>
    <t>Supply and Cast plain concrete (floor work ),  well mix 1:2:4Supply and Cast plain concrete (floor work ),  well mix 1:2:4
Supply and cast slab concrete for fix steel roofing work as well including cantilever roof, see the drawing.</t>
  </si>
  <si>
    <t xml:space="preserve"> Roofing work with steel by corrugation iron sheet (Zink) &amp;Ceiling work by Gypsum board </t>
  </si>
  <si>
    <t>Supply with installation for roof work by Zinc sheet (corrugation iron) sheet 16feet high quality thickness 35mm to cover all roofing work and well overlapping use drill nails for fixing well finishing each angle and good sloping.</t>
  </si>
  <si>
    <t xml:space="preserve"> (Doors &amp;Windows) by steel box frame with cover by steel sheet </t>
  </si>
  <si>
    <t xml:space="preserve">Supply and installation one steel door, steel frame outside 8*4 thickness, inside frame steel box 6*3,th  3mm cover by Metal  sheet both internal and external  2mm to joined and fix. dimensions (2.4*2m) /two ways (opens out ) including welder and painting work </t>
  </si>
  <si>
    <t>Supply and installation window frame 6*3 with 5*2.5cm th 3mm to joined and fix. dimensions (1*0.5m) Grill by 4*2 spacing 15cm all side.</t>
  </si>
  <si>
    <t xml:space="preserve">Finishing work /Plastering &amp;Painting work </t>
  </si>
  <si>
    <t xml:space="preserve">Supply and plastering work for all operations, internal and external including windows, and door over square by S/C mix 1:6 with full water. close monitoring by site engineer. </t>
  </si>
  <si>
    <t xml:space="preserve">supply and painting work internal &amp;external as good finishing three coats by Emulsion and lime hox. the color must approve by site UNHCR engineer </t>
  </si>
  <si>
    <t xml:space="preserve">"Supply and building strip foundation wall by bricks C/S about high40cm (two bricks) (40*40). see the drawing the door and windows area /good leveling. </t>
  </si>
  <si>
    <t xml:space="preserve">"Supply and building (Due) supper structure wall by bricks continue wall C/S 1:6 over Grade beam high 2.4cm (one bricks and half). see the drawing the door and windows. </t>
  </si>
  <si>
    <t xml:space="preserve">Reinforce and plain concrete work &amp;backfilling work   </t>
  </si>
  <si>
    <t>Supply and Cast plain concrete (floor work), thickness 10mm, with expunction spacing 1.5cm c/c  well mix 1:2:4</t>
  </si>
  <si>
    <t>Supply and cast plain concrete (floor work) well mix 1:2:4</t>
  </si>
  <si>
    <t xml:space="preserve">Supply and installation steel roof work by steel box (4*8) work, single steel rafter horizontal 5 rows (25 long meters) and cantilevers steel on corners. </t>
  </si>
  <si>
    <t>Total cost roofing &amp;Ceiling Gypsum board</t>
  </si>
  <si>
    <t xml:space="preserve">Supply and installation both Door works, by Aluminum frame cover by Glass 5mm to joined and fix. dimensions (2.4high*1,2m) the door must be on the middle 1meter sliding /two door one open from inside to dining room and other main for interring (opens by pulling) or shift. </t>
  </si>
  <si>
    <t xml:space="preserve">Supply and installation both windows work, by Aluminum frame cover by Glass 5mm to joined and fix. dimensions (1.4*1m) sliding /two ways   windows (opens by pulling) or shift. </t>
  </si>
  <si>
    <t xml:space="preserve">finishing work /Plastering &amp;Painting work </t>
  </si>
  <si>
    <t xml:space="preserve">Total cost for finishing work </t>
  </si>
  <si>
    <t>Provide porcelain tile first class (40*20cm) for wall about (11m*0.6m) well finishing about 11ml)</t>
  </si>
  <si>
    <t xml:space="preserve">"Supply and building strip foundation wall by bricks C/S about high 40cm (two bricks) (40*40). see the drawing the door and windows area /good leveling. </t>
  </si>
  <si>
    <t xml:space="preserve">Supply and building supper structure wall by bricks C/S 1:6 (one bricks and half) over head beam (tie beam) (0.8*35). see the drawing the door and windows area. </t>
  </si>
  <si>
    <t xml:space="preserve">Reinforce and plain concrete work and backfilling work  </t>
  </si>
  <si>
    <t>Supply and cast plain concrete (floor work) thickness 10mm, with expunction spacing 1.5cm c/c well mix 1:2:4</t>
  </si>
  <si>
    <t xml:space="preserve">  Roofing work with steel by corrugation iron sheet (Zink) &amp;Ceiling work by Gypsum board </t>
  </si>
  <si>
    <t>Supply and installation both Door works, by Aluminum frame cover by Glass 5mm to joined and fix. dimensions (2.4high*1,5m) the second door 2.4*1.2-meter sliding /two door (opens by pulling) or shift.</t>
  </si>
  <si>
    <t xml:space="preserve">Supply and installation both windows work by Aluminum frame cover by Glass 5mm to joined and fix. dimensions (1.4*1.2m) are four, sliding /two ways   windows (opens by pulling) or shift. </t>
  </si>
  <si>
    <t xml:space="preserve">  (Doors &amp;Windows) by Aluminum frame with cover by Glass 5mm </t>
  </si>
  <si>
    <t xml:space="preserve">Finishing work /Plastering and Painting work </t>
  </si>
  <si>
    <t xml:space="preserve">Supply and plastering work for all operations internal and external including windows and door over square by S/C mix 1:6 with full water. close monitoring by site engineer. </t>
  </si>
  <si>
    <t xml:space="preserve"> (Doors &amp;Windows) by Aluminum frame with cover by Glass 5mm </t>
  </si>
  <si>
    <t xml:space="preserve">"Supply and building strip foundation wall by bricks C/S about high 40cm (one bricks and half) (40*40). see the drawing the door and windows area /good leveling. </t>
  </si>
  <si>
    <t>Supply and cast reinforce concrete (head beam) over wall (high 2.4) by bricks, thickness of beam (35*20) use steel 16mm with ruing steel 6mm spacing 15cm c/c well mix 1:2:4</t>
  </si>
  <si>
    <t>Supply and cast plain concrete (floor work) thickness 6mm with expunction spacing 1.5cm c/c well mix 1:2:4</t>
  </si>
  <si>
    <t xml:space="preserve">
Supply and cast slab concrete for fix steel roofing work as well including cantilever roof, see the drawing.</t>
  </si>
  <si>
    <t>Total cost work Mosque</t>
  </si>
  <si>
    <t>Supply and cast plain concrete (floor work), thickness 6mm, with expunction spacing 1.5cm c/c well mix 1:2:4</t>
  </si>
  <si>
    <t>Supply and Cast reinforce concrete (Grade beam) after lining foundation by bricks, reinforces concrete must be (35*20) use steel/4 pieces, thickness 16mm with ruing steel 6mm spacing 15cm c/c well mix 1:2:4</t>
  </si>
  <si>
    <t>Supply and cast plain concrete (floor work) well mix 1:2:4
Supply and cast slab concrete for fix steel roofing work as well including cantilever roof, see the drawing.</t>
  </si>
  <si>
    <t>(Doors &amp;Windows) by Aluminum frame with cover by Glass 5mm</t>
  </si>
  <si>
    <t xml:space="preserve">Supply and installation both windows work by Aluminum frame cover by Glass 5mm to joined and fix. dimensions (2.4*1.8m) (are 4) sliding /two ways windows (opens by pulling) or shit. </t>
  </si>
  <si>
    <t xml:space="preserve">Supply and installation both windows work by Aluminum frame cover by Glass 5mm to joined and fix. dimensions (1.4*1.2m) one, sliding /two ways   windows (opens by pulling) or shift. </t>
  </si>
  <si>
    <t xml:space="preserve">Foundation work. &amp;Backfilling work by soil </t>
  </si>
  <si>
    <t>Total cost for foundation work.</t>
  </si>
  <si>
    <t>"Supply and building strip foundation wall by bricks C/S about high 40cm (one bricks and half) (40*40). see the drawing the door and windows area /good leveling.</t>
  </si>
  <si>
    <t xml:space="preserve">Total cost work for bricks work </t>
  </si>
  <si>
    <t xml:space="preserve">Reinforce and plain concrete work &amp;backfilling work  </t>
  </si>
  <si>
    <t>Supply and cast plain concrete (floor work) thickness 6cm, with expunction spacing 1.5cm c/c well mix 1:2:4</t>
  </si>
  <si>
    <t>Supply and cast plain concrete (floor work), thickness, with well mix 1:2:4 Supply and cast slab concrete for fix steel roofing work as well including cantilever roof, see the drawing.</t>
  </si>
  <si>
    <t>Supply and installation both Door works, by Aluminum frame cover by Glass 5mm to joined and fix. dimensions (2.4high*1,5m) the door must be sliding /two door (opens by pulling) or shift.</t>
  </si>
  <si>
    <t xml:space="preserve">Supply and installation both windows work by Aluminum frame cover by Glass 5mm to joined and fix. dimensions (2.4*1.8m) (are three) sliding /two ways windows (opens by pulling) or shift. </t>
  </si>
  <si>
    <t xml:space="preserve">Supply and installation both windows work by Aluminum frame cover by Glass 5mm to joined and fix. dimensions (1.4*1.2m) are five, sliding /two ways   windows (opens by pulling) or shift. </t>
  </si>
  <si>
    <t>Total steel (Door and windows)</t>
  </si>
  <si>
    <t xml:space="preserve">supply and painting work internal &amp;external as good finishing three coats by Emulsion and lime hox. the color must approve by site UNHCR engineer. </t>
  </si>
  <si>
    <t>Supply and installation work for Ceramic (China mark) first class for floor work, 40x40cm including restoring and uplevel the room as backfilling by sand 10cm strip on the wall and then fixing the tile including 10cm walling shift.</t>
  </si>
  <si>
    <t xml:space="preserve">Excavation foundation to fix steel box (double) (8*8) cm then column with cast foundation concretes column (40*40) cm base on the drawing. Including welder work </t>
  </si>
  <si>
    <t>Supply and construct for fixed columns as by steel box (8*4cm) double (8*8) cm per column th3mm, high 4m (1:2:4), vertically including welder work, painting.</t>
  </si>
  <si>
    <t>Supply and cast plain concrete (floor work), thickness 6cm, with expunction spacing 1.5cm c/c well mix 1:2:4</t>
  </si>
  <si>
    <t xml:space="preserve">Supply and installation one steel door, steel frame outside 8*4 thickness, inside frame steel box 6*3, thingness3mm cover by Metal sheet both internal and external 2mm to joined and fix. dimensions (2.4*1m) two ways (opens out) including welder and painting work. </t>
  </si>
  <si>
    <t xml:space="preserve">Supply and installation both windows works, by Aluminum frame cover by Glass 5mm to joined and fix. dimensions (2.4*1m) (are three) sliding /two ways windows (opens by pulling) or shift. </t>
  </si>
  <si>
    <t xml:space="preserve">Total cost work Guard room </t>
  </si>
  <si>
    <t xml:space="preserve">Opening shade(4*3.3m) with hand washing area </t>
  </si>
  <si>
    <t xml:space="preserve">Excavation foundation to fix steel box (double) (8*8) cm, long 3.6m then column with Cast foundation concretes column (40*40) cm base on the drawing. Including welder work </t>
  </si>
  <si>
    <t xml:space="preserve">"Supply and building (Due) supper structure wall by bricks continue C/S 1:6 over Grade beam high one meter (one bricks and half). see the drawing the door and windows. </t>
  </si>
  <si>
    <t xml:space="preserve">Plain concrete work &amp;backfilling work  </t>
  </si>
  <si>
    <t>Floor work outside yard, landscape, trees, and walking area steps for interring to rooms.</t>
  </si>
  <si>
    <t xml:space="preserve">Backfilling yard after finishing the building with floor 10cm work and sloping, leveling, walking, interring area and parking area see the drawing </t>
  </si>
  <si>
    <t xml:space="preserve"> (Doors &amp;Windows) by steel box frame with cover by steel sheet /Aluminum frame with Glass</t>
  </si>
  <si>
    <t>Opeing shade with hand washing</t>
  </si>
  <si>
    <t xml:space="preserve">Supply and installation both windows work by Aluminum frame cover by Glass 5mm to joined and fix. dimensions (2.4*1.8m) (are 4) sliding /two ways windows (opens by pulling) or shift. </t>
  </si>
  <si>
    <t xml:space="preserve">Supply and installation  Door works, by Aluminum frame cover by Glass 5mm to joined and fix. dimensions (2.4high*1,5m) the door must be sliding /two door one open from inside to dining room and other main for interring (opens by pulling) or shift. </t>
  </si>
  <si>
    <t>Supply and painting work internal &amp;external as good finishing three coats by Emulsion and lime hox. the color must approve by site UNHCR engineer.</t>
  </si>
  <si>
    <t>Supply installation building by bricks each Door inter steps Infront of, including floor with tile superbly finishing, each door three steps accordingly the level .9doors with three bathrooms (for 12 doors steps)</t>
  </si>
  <si>
    <t xml:space="preserve">Supply with installation hand washing area establishment by three taps with seating area for handwashing (2*1) m spacing each seat 60cm, including water pipe from main water tank about 25ml, well plumping work, wastewater lining to Sep. Tank by one utility access hole (manhole) about 10ml, including tile work well finishing work, see the drawing </t>
  </si>
  <si>
    <t xml:space="preserve">Supply and painting work internal &amp;external as good finishing three coats by Emulsion and lime hox the color must approve by site UNHCR engineer </t>
  </si>
  <si>
    <t xml:space="preserve">Plumping work -Water connection work, considers the work below including all provide equipment connection both pluming, water (the water source about 4meters from bathrooms at (two on ground floor, one on second floor see the plans or drawing’s PPR pipe 1/2inch or1inch for water connection, P.V.C 4inch for ventilation and (Bathtub-Sea)) with all accessories, P.V.C 2inch for waters (Shower-Washbasin-Bathtub-Sea) you have to very carefully for sloping (Biba), tile and others connection work. the materials provide must be approved by UNHCR engineer before installed. 
 </t>
  </si>
  <si>
    <t xml:space="preserve">Provide and installation Bathtub-Seat (Honda mark) with all accessory's connections Tank lever –Fill valve –Mounting –Hardware Flush valve –Flapper seal –Tank to Bowl Gasket. Mounting Gap –wax Ring-Flange. </t>
  </si>
  <si>
    <t>Provide and installation connections Shower with all accessories England mark   Shower cubicle, shower head soap dish, Bath panel –Tilling –Tap (especially PPR)-Mixer Tap. 80*80cm, high quality.</t>
  </si>
  <si>
    <t xml:space="preserve">Provide and installation Sink with all accessories HAND WASH Washbasin, mixer tab (cold, hot) toothbrush holder, beaker, soap dispenser, vanity unit, each room Baba steel 20*20cm   Provide and installation Sink with all accessories HAND WASH Washbasin, mixer tab (cold, hot) toothbrush holder, beaker, soap dispenser, vanity unit, each room Baba steel 20*20cm   </t>
  </si>
  <si>
    <t xml:space="preserve">Supply and installation both windows work by Aluminum frame cover by Glass 5mm to joined and fix. dimensions (2.4*0.9m)  sliding /two ways windows (opens by pulling) or shift. </t>
  </si>
  <si>
    <t xml:space="preserve">Supply and installation both Door works, by Aluminum frame cover by Glass 5mm to joined and fix. dimensions (2.4high*1,5m) the door must be sliding /one door (opens by pulling) or shift. </t>
  </si>
  <si>
    <t>Job</t>
  </si>
  <si>
    <t>Supply and  backfilling work with cast plain concrete (floor work), thickness 6cm, with expunction spacing 1.5cm c/c well mix 1:2:4</t>
  </si>
  <si>
    <t>landscaping work for garden (planting of succulents and trees )size  (12*8m) including leveling work ,provide soil for plant from outside ,others technical landscaping work need.</t>
  </si>
  <si>
    <t>Provide and installation Air conditioner (AC)-type L.G 220-240V two unit (Mede in Korea) high quality must be approval by the UNHCR engineer with outside steel seat holder and all accessories.</t>
  </si>
  <si>
    <t>Roofing work with steel by corrugation iron sheet (Zink)</t>
  </si>
  <si>
    <t xml:space="preserve">Total cost roofing work </t>
  </si>
  <si>
    <t xml:space="preserve">Total cost  </t>
  </si>
  <si>
    <t>Total in Words:</t>
  </si>
  <si>
    <t>Mosque: - Dimension 5*4m, closely the dining hall attached about 5m</t>
  </si>
  <si>
    <t>GYM Room: - Dimension6*6m, closely the training hall attached about 6m</t>
  </si>
  <si>
    <t>Training Hall: - Dimension12*7m, closely the GYM Guard room attached about 6m</t>
  </si>
  <si>
    <t>Guard room: - Dimension4*3m with Infront of shade roof (3*3), closely the Training room.</t>
  </si>
  <si>
    <t>Bathroom (3)with Shower :- Dimension4.6*2.8m,closly thewall office  room .</t>
  </si>
  <si>
    <t>Grand total in figures</t>
  </si>
  <si>
    <t>Work</t>
  </si>
  <si>
    <t>Total cost work GYM room</t>
  </si>
  <si>
    <t xml:space="preserve">Finishing work /Plastring &amp;Painting work </t>
  </si>
  <si>
    <t xml:space="preserve">Summary work </t>
  </si>
  <si>
    <t>S.Nu.</t>
  </si>
  <si>
    <t xml:space="preserve">Guard room </t>
  </si>
  <si>
    <t>Store</t>
  </si>
  <si>
    <t xml:space="preserve">Others Landscape, floor work yard two doors panting fancing wall </t>
  </si>
  <si>
    <t xml:space="preserve">Total cost work store </t>
  </si>
  <si>
    <t>Total cost work Dining hall</t>
  </si>
  <si>
    <t>Stote :- Dimension 7*5m,closly the fancing wall attached about 7m</t>
  </si>
  <si>
    <t xml:space="preserve">Total cost for Reinforce concrete &amp; plain </t>
  </si>
  <si>
    <t xml:space="preserve"> (Doors &amp; Windows) by Aluminum frame with cover by Glass 5mm </t>
  </si>
  <si>
    <t>Supply and fixing roof by ceiling Gypsum with all accessories board60*60cm thickness well installation insulation the heat.</t>
  </si>
  <si>
    <t>Supply and installation both windows work by Aluminum frame cover by Glass 5mm to joined and fix. dimensions (2.4*1.8m) (are three) sliding /two ways windows (opens by pulling) or shift.</t>
  </si>
  <si>
    <t>Supply and installation roofing fan high quality Orient type India mark with all accessories as wire and connection both.</t>
  </si>
  <si>
    <r>
      <t xml:space="preserve">Kitchen  </t>
    </r>
    <r>
      <rPr>
        <b/>
        <sz val="9"/>
        <color indexed="8"/>
        <rFont val="Arial Rounded MT Bold"/>
        <family val="2"/>
      </rPr>
      <t>:- Dimension 5*4m,closly the store room  attached about 5m</t>
    </r>
  </si>
  <si>
    <r>
      <t xml:space="preserve">Dining hall </t>
    </r>
    <r>
      <rPr>
        <b/>
        <sz val="9"/>
        <color indexed="8"/>
        <rFont val="Arial Rounded MT Bold"/>
        <family val="2"/>
      </rPr>
      <t>:-Dimension 10*6m,closly the kitchen  attached about 5m</t>
    </r>
  </si>
  <si>
    <t xml:space="preserve">For the Provision of Materials and Construction Works (Facilities) in UNHCR Office, Zalingei, Central Darfur </t>
  </si>
  <si>
    <t>Request for Proposal: 23/UNHCR/SDNELF/SUP/RFP003</t>
  </si>
  <si>
    <t>Closing Date for receipt of Offers:07 March 2023 23:59 Sudan Time</t>
  </si>
  <si>
    <t xml:space="preserve"> Roofing work with steel by corrugation iron sheet (Zink) &amp; Ceiling work by Gypsum board </t>
  </si>
  <si>
    <t>Unit cost USD</t>
  </si>
  <si>
    <t>Total cost USD</t>
  </si>
  <si>
    <t>Supply and installation steel roof work by steel box(4*8)truss work thichness 1mm ,double steel beam horizontal 2 row (20ml)and cantilevers steel on corners.Supply and installation steel roof work by steel box(4*8)truss work ,double steel beam horizontal 2 row (20ml)and cantilevers steel on corners.</t>
  </si>
  <si>
    <t xml:space="preserve">Supply and installation steel roof work by steel box(4*8) thickness 1mm work ,single steel rafter  horizontal 5 rows (20 long meters )and cantilevers steel on corners. </t>
  </si>
  <si>
    <t>Supply and installation steel roof work by steel box (4*8) truss work thickness 1mm, double steel beam horizontal 2 row (20ml)and cantilevers steel on corners.</t>
  </si>
  <si>
    <t xml:space="preserve">Supply and installation steel roof work by steel box (4*8) workthickness 1mm, single steel rafter horizontal 5 rows (25 long meters) and cantilevers steel on corners. </t>
  </si>
  <si>
    <t>Supply and installation steel roof work by steel box (4*8) truss work thickness 1mm, double steel beam horizontal 2 row (20ml) and cantilevers steel on corners.</t>
  </si>
  <si>
    <t xml:space="preserve">Supply and installation steel roof work by steel box (4*8) work thickness 1mm, single steel rafter horizontal 5 rows (25 long meters) and cantilevers steel on corners. </t>
  </si>
  <si>
    <t xml:space="preserve">Supply and fixing roof by ceiling Gypsum with all accessories board60*60cm  well installation insulation the heat </t>
  </si>
  <si>
    <t>Supply and installation steel roof work by steel box (4*8) truss work thickness 1mm, double steel beam horizontal 2 row (15ml) and cantilevers steel on corners.</t>
  </si>
  <si>
    <t xml:space="preserve">Supply and installation steel roof work by steel box (4*8) work thickness 1mm, single steel rafter horizontal 5 rows (35 long meter) and cantilevers steel on corners. </t>
  </si>
  <si>
    <t>Supply and installation steel roof work by steel box (4*8) truss work thickness 1mm ,double steel beam horizontal 4 row (70ml)and cantilevers steel on corners.</t>
  </si>
  <si>
    <t xml:space="preserve">Supply and installation steel roof work by steel box (4*8) work thickness 1mm, single steel rafter horizontal 6 rows (65 long meters) and cantilevers steel on corners. </t>
  </si>
  <si>
    <t>Supply and installation steel roof work by steel box (4*8) truss work thickness 1mm, double steel beam horizontal one row (70ml) and cantilevers steel on corners.</t>
  </si>
  <si>
    <t xml:space="preserve">Supply and installation steel roof work by steel box (4*8) work thickness 1mm, single steel rafter horizontal 5 rows (18 long meters) and cantilevers steel on corners. </t>
  </si>
  <si>
    <t xml:space="preserve">Supply with installation for roof work by Zinc sheet (corrugation iron) sheet 16feet high quality thickness 35mm to cover all roofing work and well overlapping use drill nails for fixing well finishing each angle and good sloping. Ues rafter steel thickness 1mm by (8*4)cm two row with accessories,3bathroom. </t>
  </si>
  <si>
    <t xml:space="preserve">Supply and installation steel roof work by steel box (4*8) work steel thickness 1mm, single steel rafter horizontal 6 rows (4.5 long meters) and cantilevers steel on corners. </t>
  </si>
  <si>
    <t xml:space="preserve">Supply and installation steel roof work by steel box (4*8) truss work steel thickness 1mm, double steel beam horizontal three row and cantilevers steel on corners. Gamlen work type sloping roof see the drawing </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</si>
</sst>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sh&quot;#,##0;\-&quot;Ksh&quot;#,##0"/>
    <numFmt numFmtId="165" formatCode="&quot;Ksh&quot;#,##0;[Red]\-&quot;Ksh&quot;#,##0"/>
    <numFmt numFmtId="166" formatCode="&quot;Ksh&quot;#,##0.00;\-&quot;Ksh&quot;#,##0.00"/>
    <numFmt numFmtId="167" formatCode="&quot;Ksh&quot;#,##0.00;[Red]\-&quot;Ksh&quot;#,##0.00"/>
    <numFmt numFmtId="168" formatCode="_-&quot;Ksh&quot;* #,##0_-;\-&quot;Ksh&quot;* #,##0_-;_-&quot;Ksh&quot;* &quot;-&quot;_-;_-@_-"/>
    <numFmt numFmtId="169" formatCode="_-* #,##0_-;\-* #,##0_-;_-* &quot;-&quot;_-;_-@_-"/>
    <numFmt numFmtId="170" formatCode="_-&quot;Ksh&quot;* #,##0.00_-;\-&quot;Ksh&quot;* #,##0.00_-;_-&quot;Ksh&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0.0"/>
    <numFmt numFmtId="185" formatCode="#,###"/>
    <numFmt numFmtId="186" formatCode="#,##0.0"/>
    <numFmt numFmtId="187" formatCode="_(* #,##0_);_(* \(#,##0\);_(* &quot;-&quot;??_);_(@_)"/>
    <numFmt numFmtId="188" formatCode="[$-409]d/mmm/yy;@"/>
    <numFmt numFmtId="189" formatCode="#,##0.00;[Red]#,##0.00"/>
    <numFmt numFmtId="190" formatCode="[$-409]h:mm:ss\ AM/PM"/>
    <numFmt numFmtId="191" formatCode="[$-409]dddd\,\ mmmm\ dd\,\ yyyy"/>
    <numFmt numFmtId="192" formatCode="_(* #,##0.000_);_(* \(#,##0.000\);_(* &quot;-&quot;??_);_(@_)"/>
    <numFmt numFmtId="193" formatCode="_(* #,##0.0000_);_(* \(#,##0.0000\);_(* &quot;-&quot;??_);_(@_)"/>
    <numFmt numFmtId="194" formatCode="_(* #,##0.00000_);_(* \(#,##0.00000\);_(* &quot;-&quot;??_);_(@_)"/>
    <numFmt numFmtId="195" formatCode="_(* #,##0.000000_);_(* \(#,##0.000000\);_(* &quot;-&quot;??_);_(@_)"/>
    <numFmt numFmtId="196" formatCode="_(* #,##0.0_);_(* \(#,##0.0\);_(* &quot;-&quot;??_);_(@_)"/>
    <numFmt numFmtId="197" formatCode="&quot;Yes&quot;;&quot;Yes&quot;;&quot;No&quot;"/>
    <numFmt numFmtId="198" formatCode="&quot;True&quot;;&quot;True&quot;;&quot;False&quot;"/>
    <numFmt numFmtId="199" formatCode="&quot;On&quot;;&quot;On&quot;;&quot;Off&quot;"/>
    <numFmt numFmtId="200" formatCode="[$€-2]\ #,##0.00_);[Red]\([$€-2]\ #,##0.00\)"/>
    <numFmt numFmtId="201" formatCode="_-* #,##0.0_-;\-* #,##0.0_-;_-* &quot;-&quot;??_-;_-@_-"/>
    <numFmt numFmtId="202" formatCode="_-* #,##0_-;\-* #,##0_-;_-* &quot;-&quot;??_-;_-@_-"/>
    <numFmt numFmtId="203" formatCode="_-* #,##0.0_-;\-* #,##0.0_-;_-* &quot;-&quot;?_-;_-@_-"/>
    <numFmt numFmtId="204" formatCode="mmm\-yyyy"/>
    <numFmt numFmtId="205" formatCode="[$-409]dddd\,\ mmmm\ d\,\ yyyy"/>
    <numFmt numFmtId="206" formatCode="0.0%"/>
    <numFmt numFmtId="207" formatCode="_(* #,##0.0_);_(* \(#,##0.0\);_(* &quot;-&quot;?_);_(@_)"/>
  </numFmts>
  <fonts count="66">
    <font>
      <sz val="10"/>
      <name val="Arial"/>
      <family val="0"/>
    </font>
    <font>
      <u val="single"/>
      <sz val="10"/>
      <color indexed="12"/>
      <name val="Arial"/>
      <family val="2"/>
    </font>
    <font>
      <u val="single"/>
      <sz val="10"/>
      <color indexed="36"/>
      <name val="Arial"/>
      <family val="2"/>
    </font>
    <font>
      <b/>
      <sz val="9"/>
      <color indexed="8"/>
      <name val="Avenir Next LT Pro Demi"/>
      <family val="2"/>
    </font>
    <font>
      <b/>
      <sz val="9"/>
      <color indexed="8"/>
      <name val="Arial Rounded MT Bold"/>
      <family val="2"/>
    </font>
    <font>
      <b/>
      <sz val="11"/>
      <name val="Amasis MT Pro Medium"/>
      <family val="1"/>
    </font>
    <font>
      <b/>
      <sz val="11"/>
      <name val="Arial"/>
      <family val="2"/>
    </font>
    <font>
      <b/>
      <sz val="9"/>
      <name val="Arial"/>
      <family val="2"/>
    </font>
    <font>
      <sz val="14"/>
      <name val="Calibri"/>
      <family val="2"/>
    </font>
    <font>
      <b/>
      <sz val="12"/>
      <name val="Arial"/>
      <family val="2"/>
    </font>
    <font>
      <b/>
      <sz val="11"/>
      <name val="Avenir Next LT Pro Light"/>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Rounded MT Bold"/>
      <family val="2"/>
    </font>
    <font>
      <sz val="9"/>
      <color indexed="8"/>
      <name val="Avenir Next LT Pro Demi"/>
      <family val="2"/>
    </font>
    <font>
      <b/>
      <sz val="9"/>
      <color indexed="8"/>
      <name val="Avenir Next LT Pro Light"/>
      <family val="2"/>
    </font>
    <font>
      <b/>
      <sz val="9"/>
      <color indexed="8"/>
      <name val="Arial"/>
      <family val="2"/>
    </font>
    <font>
      <b/>
      <sz val="9"/>
      <color indexed="8"/>
      <name val="Calibri"/>
      <family val="2"/>
    </font>
    <font>
      <sz val="9"/>
      <color indexed="8"/>
      <name val="Calibri"/>
      <family val="2"/>
    </font>
    <font>
      <b/>
      <u val="single"/>
      <sz val="9"/>
      <color indexed="8"/>
      <name val="Avenir Next LT Pro Demi"/>
      <family val="2"/>
    </font>
    <font>
      <b/>
      <sz val="9"/>
      <color indexed="8"/>
      <name val="Avenir Next LT Pro"/>
      <family val="2"/>
    </font>
    <font>
      <sz val="9"/>
      <color indexed="8"/>
      <name val="Avenir Next LT Pro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Arial Rounded MT Bold"/>
      <family val="2"/>
    </font>
    <font>
      <sz val="9"/>
      <color rgb="FF000000"/>
      <name val="Avenir Next LT Pro Demi"/>
      <family val="2"/>
    </font>
    <font>
      <b/>
      <sz val="9"/>
      <color rgb="FF000000"/>
      <name val="Avenir Next LT Pro Demi"/>
      <family val="2"/>
    </font>
    <font>
      <b/>
      <sz val="9"/>
      <color rgb="FF000000"/>
      <name val="Avenir Next LT Pro Light"/>
      <family val="2"/>
    </font>
    <font>
      <b/>
      <sz val="9"/>
      <color rgb="FF000000"/>
      <name val="Arial"/>
      <family val="2"/>
    </font>
    <font>
      <b/>
      <sz val="9"/>
      <color rgb="FF000000"/>
      <name val="Calibri"/>
      <family val="2"/>
    </font>
    <font>
      <sz val="9"/>
      <color rgb="FF000000"/>
      <name val="Calibri"/>
      <family val="2"/>
    </font>
    <font>
      <b/>
      <u val="single"/>
      <sz val="9"/>
      <color rgb="FF000000"/>
      <name val="Avenir Next LT Pro Demi"/>
      <family val="2"/>
    </font>
    <font>
      <b/>
      <sz val="9"/>
      <color rgb="FF000000"/>
      <name val="Arial Rounded MT Bold"/>
      <family val="2"/>
    </font>
    <font>
      <b/>
      <sz val="9"/>
      <color rgb="FF000000"/>
      <name val="Avenir Next LT Pro"/>
      <family val="2"/>
    </font>
    <font>
      <sz val="9"/>
      <color rgb="FF000000"/>
      <name val="Avenir Next LT Pro Light"/>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C4D79B"/>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2" tint="-0.24997000396251678"/>
        <bgColor indexed="64"/>
      </patternFill>
    </fill>
    <fill>
      <patternFill patternType="solid">
        <fgColor theme="9" tint="-0.24997000396251678"/>
        <bgColor indexed="64"/>
      </patternFill>
    </fill>
    <fill>
      <patternFill patternType="solid">
        <fgColor rgb="FFDAEEF3"/>
        <bgColor indexed="64"/>
      </patternFill>
    </fill>
    <fill>
      <patternFill patternType="solid">
        <fgColor rgb="FF8DB4E2"/>
        <bgColor indexed="64"/>
      </patternFill>
    </fill>
    <fill>
      <patternFill patternType="solid">
        <fgColor theme="6" tint="-0.24997000396251678"/>
        <bgColor indexed="64"/>
      </patternFill>
    </fill>
    <fill>
      <patternFill patternType="solid">
        <fgColor theme="2"/>
        <bgColor indexed="64"/>
      </patternFill>
    </fill>
    <fill>
      <patternFill patternType="solid">
        <fgColor rgb="FF92D050"/>
        <bgColor indexed="64"/>
      </patternFill>
    </fill>
    <fill>
      <patternFill patternType="solid">
        <fgColor rgb="FFE26B0A"/>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medium"/>
      <top style="medium"/>
      <bottom style="thin"/>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medium"/>
      <top>
        <color indexed="63"/>
      </top>
      <bottom>
        <color indexed="63"/>
      </bottom>
    </border>
    <border>
      <left style="thin"/>
      <right style="medium"/>
      <top style="medium"/>
      <bottom style="medium"/>
    </border>
    <border>
      <left style="thin"/>
      <right style="medium"/>
      <top>
        <color indexed="63"/>
      </top>
      <bottom style="thin"/>
    </border>
    <border>
      <left style="medium"/>
      <right style="medium"/>
      <top style="medium"/>
      <bottom>
        <color indexed="63"/>
      </bottom>
    </border>
    <border>
      <left style="medium"/>
      <right style="medium"/>
      <top style="thin"/>
      <bottom>
        <color indexed="63"/>
      </bottom>
    </border>
    <border>
      <left style="medium"/>
      <right style="medium"/>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thin"/>
    </border>
    <border>
      <left>
        <color indexed="63"/>
      </left>
      <right style="thin"/>
      <top style="thin"/>
      <bottom style="thin"/>
    </border>
    <border>
      <left>
        <color indexed="63"/>
      </left>
      <right style="thin"/>
      <top style="thin"/>
      <bottom style="medium"/>
    </border>
    <border>
      <left style="medium"/>
      <right style="medium"/>
      <top style="medium"/>
      <bottom style="thin">
        <color theme="1"/>
      </bottom>
    </border>
    <border>
      <left style="thin">
        <color theme="1"/>
      </left>
      <right style="medium"/>
      <top style="medium"/>
      <bottom style="thin">
        <color theme="1"/>
      </bottom>
    </border>
    <border>
      <left>
        <color indexed="63"/>
      </left>
      <right style="thin"/>
      <top>
        <color indexed="63"/>
      </top>
      <bottom style="thin"/>
    </border>
    <border>
      <left style="thin"/>
      <right style="medium"/>
      <top>
        <color indexed="63"/>
      </top>
      <bottom style="medium"/>
    </border>
    <border>
      <left style="thin"/>
      <right style="medium"/>
      <top>
        <color indexed="63"/>
      </top>
      <bottom>
        <color indexed="63"/>
      </bottom>
    </border>
    <border>
      <left style="thin"/>
      <right style="thin"/>
      <top style="medium"/>
      <bottom style="thin"/>
    </border>
    <border>
      <left style="thin"/>
      <right style="medium"/>
      <top style="medium"/>
      <bottom>
        <color indexed="63"/>
      </bottom>
    </border>
    <border>
      <left style="medium"/>
      <right style="medium"/>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thin"/>
      <top style="medium"/>
      <bottom style="medium"/>
    </border>
    <border>
      <left style="medium"/>
      <right>
        <color indexed="63"/>
      </right>
      <top style="medium"/>
      <bottom style="medium"/>
    </border>
    <border>
      <left style="medium"/>
      <right style="thin"/>
      <top style="thin"/>
      <bottom style="thin"/>
    </border>
    <border>
      <left style="medium"/>
      <right>
        <color indexed="63"/>
      </right>
      <top style="thin"/>
      <bottom style="thin"/>
    </border>
    <border>
      <left>
        <color indexed="63"/>
      </left>
      <right style="medium"/>
      <top style="thin"/>
      <bottom style="thin"/>
    </border>
    <border>
      <left>
        <color indexed="63"/>
      </left>
      <right style="medium">
        <color rgb="FF000000"/>
      </right>
      <top style="medium"/>
      <bottom style="medium"/>
    </border>
    <border>
      <left>
        <color indexed="63"/>
      </left>
      <right style="medium">
        <color rgb="FF000000"/>
      </right>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medium"/>
      <right style="thin"/>
      <top>
        <color indexed="63"/>
      </top>
      <bottom style="thin"/>
    </border>
    <border>
      <left>
        <color indexed="63"/>
      </left>
      <right style="thin">
        <color theme="1"/>
      </right>
      <top style="medium"/>
      <bottom style="medium"/>
    </border>
    <border>
      <left>
        <color indexed="63"/>
      </left>
      <right>
        <color indexed="63"/>
      </right>
      <top style="medium"/>
      <bottom style="thin">
        <color theme="1"/>
      </bottom>
    </border>
    <border>
      <left>
        <color indexed="63"/>
      </left>
      <right style="thin">
        <color theme="1"/>
      </right>
      <top style="medium"/>
      <bottom style="thin">
        <color theme="1"/>
      </bottom>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15">
    <xf numFmtId="0" fontId="0" fillId="0" borderId="0" xfId="0" applyAlignment="1">
      <alignment/>
    </xf>
    <xf numFmtId="0" fontId="55" fillId="33" borderId="10" xfId="0" applyFont="1" applyFill="1" applyBorder="1" applyAlignment="1">
      <alignment horizontal="left" vertical="top"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4" xfId="0" applyFont="1" applyBorder="1" applyAlignment="1">
      <alignment horizontal="center" vertical="center" wrapText="1"/>
    </xf>
    <xf numFmtId="0" fontId="57" fillId="16" borderId="15" xfId="0" applyFont="1" applyFill="1" applyBorder="1" applyAlignment="1">
      <alignment horizontal="left" vertical="top" wrapText="1"/>
    </xf>
    <xf numFmtId="0" fontId="57" fillId="16" borderId="16" xfId="0" applyFont="1" applyFill="1" applyBorder="1" applyAlignment="1">
      <alignment horizontal="left" vertical="top" wrapText="1"/>
    </xf>
    <xf numFmtId="3" fontId="58" fillId="16" borderId="17" xfId="0" applyNumberFormat="1" applyFont="1" applyFill="1" applyBorder="1" applyAlignment="1">
      <alignment horizontal="right" vertical="center" wrapText="1"/>
    </xf>
    <xf numFmtId="0" fontId="56" fillId="0" borderId="18" xfId="0" applyFont="1" applyBorder="1" applyAlignment="1">
      <alignment horizontal="center" vertical="center" wrapText="1"/>
    </xf>
    <xf numFmtId="0" fontId="59" fillId="34" borderId="15" xfId="0" applyFont="1" applyFill="1" applyBorder="1" applyAlignment="1">
      <alignment horizontal="center" vertical="center" wrapText="1"/>
    </xf>
    <xf numFmtId="0" fontId="59" fillId="34" borderId="17" xfId="0" applyFont="1" applyFill="1" applyBorder="1" applyAlignment="1">
      <alignment horizontal="right" vertical="center" wrapText="1"/>
    </xf>
    <xf numFmtId="0" fontId="59" fillId="34" borderId="15" xfId="0" applyFont="1" applyFill="1" applyBorder="1" applyAlignment="1">
      <alignment horizontal="left" vertical="center" wrapText="1"/>
    </xf>
    <xf numFmtId="0" fontId="56" fillId="35" borderId="19" xfId="0" applyFont="1" applyFill="1" applyBorder="1" applyAlignment="1">
      <alignment horizontal="center" vertical="center" wrapText="1"/>
    </xf>
    <xf numFmtId="0" fontId="56" fillId="35" borderId="20" xfId="0" applyFont="1" applyFill="1" applyBorder="1" applyAlignment="1">
      <alignment horizontal="right" vertical="center" wrapText="1"/>
    </xf>
    <xf numFmtId="0" fontId="57" fillId="35" borderId="20" xfId="0" applyFont="1" applyFill="1" applyBorder="1" applyAlignment="1">
      <alignment horizontal="right" vertical="center" wrapText="1"/>
    </xf>
    <xf numFmtId="0" fontId="57" fillId="35" borderId="21" xfId="0" applyFont="1" applyFill="1" applyBorder="1" applyAlignment="1">
      <alignment horizontal="right" vertical="center" wrapText="1"/>
    </xf>
    <xf numFmtId="3" fontId="58" fillId="36" borderId="22" xfId="0" applyNumberFormat="1" applyFont="1" applyFill="1" applyBorder="1" applyAlignment="1">
      <alignment horizontal="right" vertical="center"/>
    </xf>
    <xf numFmtId="3" fontId="58" fillId="36" borderId="17" xfId="0" applyNumberFormat="1" applyFont="1" applyFill="1" applyBorder="1" applyAlignment="1">
      <alignment horizontal="right" vertical="center"/>
    </xf>
    <xf numFmtId="3" fontId="56" fillId="0" borderId="20" xfId="0" applyNumberFormat="1" applyFont="1" applyBorder="1" applyAlignment="1">
      <alignment horizontal="right" vertical="center" wrapText="1"/>
    </xf>
    <xf numFmtId="0" fontId="57" fillId="37" borderId="15" xfId="0" applyFont="1" applyFill="1" applyBorder="1" applyAlignment="1">
      <alignment horizontal="left" vertical="top" wrapText="1"/>
    </xf>
    <xf numFmtId="3" fontId="60" fillId="37" borderId="23" xfId="0" applyNumberFormat="1" applyFont="1" applyFill="1" applyBorder="1" applyAlignment="1">
      <alignment horizontal="right" vertical="center" wrapText="1"/>
    </xf>
    <xf numFmtId="0" fontId="61" fillId="38" borderId="11" xfId="0" applyFont="1" applyFill="1" applyBorder="1" applyAlignment="1">
      <alignment horizontal="center" vertical="center" wrapText="1"/>
    </xf>
    <xf numFmtId="0" fontId="61" fillId="38" borderId="15" xfId="0" applyFont="1" applyFill="1" applyBorder="1" applyAlignment="1">
      <alignment horizontal="left" vertical="center" wrapText="1"/>
    </xf>
    <xf numFmtId="0" fontId="61" fillId="38" borderId="16" xfId="0" applyFont="1" applyFill="1" applyBorder="1" applyAlignment="1">
      <alignment horizontal="left" vertical="center" wrapText="1"/>
    </xf>
    <xf numFmtId="0" fontId="56" fillId="35" borderId="24" xfId="0" applyFont="1" applyFill="1" applyBorder="1" applyAlignment="1">
      <alignment horizontal="right" vertical="center" wrapText="1"/>
    </xf>
    <xf numFmtId="0" fontId="58" fillId="38" borderId="11" xfId="0" applyFont="1" applyFill="1" applyBorder="1" applyAlignment="1">
      <alignment horizontal="center" vertical="center" wrapText="1"/>
    </xf>
    <xf numFmtId="3" fontId="57" fillId="38" borderId="23" xfId="0" applyNumberFormat="1" applyFont="1" applyFill="1" applyBorder="1" applyAlignment="1">
      <alignment horizontal="right" vertical="center" wrapText="1"/>
    </xf>
    <xf numFmtId="0" fontId="58" fillId="38" borderId="23" xfId="0" applyFont="1" applyFill="1" applyBorder="1" applyAlignment="1">
      <alignment horizontal="right" vertical="center" wrapText="1"/>
    </xf>
    <xf numFmtId="0" fontId="60" fillId="37" borderId="11" xfId="0" applyFont="1" applyFill="1" applyBorder="1" applyAlignment="1">
      <alignment horizontal="center" vertical="center" wrapText="1"/>
    </xf>
    <xf numFmtId="0" fontId="57" fillId="37" borderId="15" xfId="0" applyFont="1" applyFill="1" applyBorder="1" applyAlignment="1">
      <alignment horizontal="left" vertical="center" wrapText="1"/>
    </xf>
    <xf numFmtId="0" fontId="60" fillId="37" borderId="15" xfId="0" applyFont="1" applyFill="1" applyBorder="1" applyAlignment="1">
      <alignment horizontal="left" vertical="center" wrapText="1"/>
    </xf>
    <xf numFmtId="0" fontId="60" fillId="37" borderId="16" xfId="0" applyFont="1" applyFill="1" applyBorder="1" applyAlignment="1">
      <alignment horizontal="left" vertical="center" wrapText="1"/>
    </xf>
    <xf numFmtId="0" fontId="56" fillId="38" borderId="15" xfId="0" applyFont="1" applyFill="1" applyBorder="1" applyAlignment="1">
      <alignment horizontal="left" vertical="center" wrapText="1"/>
    </xf>
    <xf numFmtId="0" fontId="57" fillId="38" borderId="15" xfId="0" applyFont="1" applyFill="1" applyBorder="1" applyAlignment="1">
      <alignment horizontal="left" vertical="center" wrapText="1"/>
    </xf>
    <xf numFmtId="0" fontId="60" fillId="38" borderId="11" xfId="0" applyFont="1" applyFill="1" applyBorder="1" applyAlignment="1">
      <alignment horizontal="center" vertical="center" wrapText="1"/>
    </xf>
    <xf numFmtId="0" fontId="60" fillId="38" borderId="15" xfId="0" applyFont="1" applyFill="1" applyBorder="1" applyAlignment="1">
      <alignment horizontal="left" vertical="center" wrapText="1"/>
    </xf>
    <xf numFmtId="0" fontId="60" fillId="38" borderId="16" xfId="0" applyFont="1" applyFill="1" applyBorder="1" applyAlignment="1">
      <alignment horizontal="left" vertical="center" wrapText="1"/>
    </xf>
    <xf numFmtId="0" fontId="59" fillId="38" borderId="11" xfId="0" applyFont="1" applyFill="1" applyBorder="1" applyAlignment="1">
      <alignment horizontal="center" vertical="center"/>
    </xf>
    <xf numFmtId="0" fontId="57" fillId="16" borderId="11" xfId="0" applyFont="1" applyFill="1" applyBorder="1" applyAlignment="1">
      <alignment horizontal="center" vertical="center" wrapText="1"/>
    </xf>
    <xf numFmtId="0" fontId="57"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4" xfId="0" applyFont="1" applyBorder="1" applyAlignment="1">
      <alignment horizontal="center" vertical="center" wrapText="1"/>
    </xf>
    <xf numFmtId="0" fontId="57" fillId="39" borderId="25" xfId="0" applyFont="1" applyFill="1" applyBorder="1" applyAlignment="1">
      <alignment horizontal="center" vertical="center" wrapText="1"/>
    </xf>
    <xf numFmtId="0" fontId="57" fillId="0" borderId="18" xfId="0" applyFont="1" applyBorder="1" applyAlignment="1">
      <alignment horizontal="center" vertical="center" wrapText="1"/>
    </xf>
    <xf numFmtId="0" fontId="57" fillId="37" borderId="11" xfId="0" applyFont="1" applyFill="1" applyBorder="1" applyAlignment="1">
      <alignment horizontal="center" vertical="center" wrapText="1"/>
    </xf>
    <xf numFmtId="0" fontId="59" fillId="33" borderId="12" xfId="0" applyFont="1" applyFill="1" applyBorder="1" applyAlignment="1">
      <alignment horizontal="center" vertical="center"/>
    </xf>
    <xf numFmtId="0" fontId="59" fillId="33" borderId="13" xfId="0" applyFont="1" applyFill="1" applyBorder="1" applyAlignment="1">
      <alignment horizontal="center" vertical="center"/>
    </xf>
    <xf numFmtId="0" fontId="59" fillId="33" borderId="14" xfId="0" applyFont="1" applyFill="1" applyBorder="1" applyAlignment="1">
      <alignment horizontal="center" vertical="center"/>
    </xf>
    <xf numFmtId="0" fontId="5" fillId="22" borderId="11" xfId="0" applyFont="1" applyFill="1" applyBorder="1" applyAlignment="1">
      <alignment/>
    </xf>
    <xf numFmtId="3" fontId="60" fillId="16" borderId="23" xfId="0" applyNumberFormat="1" applyFont="1" applyFill="1" applyBorder="1" applyAlignment="1">
      <alignment horizontal="right" vertical="center" wrapText="1"/>
    </xf>
    <xf numFmtId="0" fontId="6" fillId="0" borderId="12" xfId="0" applyFont="1" applyBorder="1" applyAlignment="1">
      <alignment horizontal="center" vertical="top"/>
    </xf>
    <xf numFmtId="0" fontId="6" fillId="0" borderId="13" xfId="0" applyFont="1" applyBorder="1" applyAlignment="1">
      <alignment horizontal="center" vertical="top"/>
    </xf>
    <xf numFmtId="0" fontId="6" fillId="0" borderId="26" xfId="0" applyFont="1" applyBorder="1" applyAlignment="1">
      <alignment horizontal="center" vertical="top"/>
    </xf>
    <xf numFmtId="0" fontId="6" fillId="0" borderId="11" xfId="0" applyFont="1" applyBorder="1" applyAlignment="1">
      <alignment vertical="top"/>
    </xf>
    <xf numFmtId="0" fontId="6" fillId="0" borderId="0" xfId="0" applyFont="1" applyAlignment="1">
      <alignment/>
    </xf>
    <xf numFmtId="0" fontId="7" fillId="0" borderId="0" xfId="0" applyFont="1" applyAlignment="1">
      <alignment/>
    </xf>
    <xf numFmtId="0" fontId="57" fillId="40" borderId="27" xfId="0" applyFont="1" applyFill="1" applyBorder="1" applyAlignment="1">
      <alignment horizontal="center" vertical="center" wrapText="1"/>
    </xf>
    <xf numFmtId="0" fontId="57" fillId="40" borderId="22" xfId="0" applyFont="1" applyFill="1" applyBorder="1" applyAlignment="1">
      <alignment horizontal="left" vertical="center" wrapText="1"/>
    </xf>
    <xf numFmtId="0" fontId="57" fillId="40" borderId="22" xfId="0" applyFont="1" applyFill="1" applyBorder="1" applyAlignment="1">
      <alignment horizontal="center" vertical="center" wrapText="1"/>
    </xf>
    <xf numFmtId="0" fontId="57" fillId="40" borderId="22" xfId="0" applyFont="1" applyFill="1" applyBorder="1" applyAlignment="1">
      <alignment horizontal="center" vertical="center"/>
    </xf>
    <xf numFmtId="0" fontId="62" fillId="41" borderId="11" xfId="0" applyFont="1" applyFill="1" applyBorder="1" applyAlignment="1">
      <alignment horizontal="center" vertical="center" wrapText="1"/>
    </xf>
    <xf numFmtId="0" fontId="60" fillId="42" borderId="11" xfId="0" applyFont="1" applyFill="1" applyBorder="1" applyAlignment="1">
      <alignment horizontal="center" vertical="center" wrapText="1"/>
    </xf>
    <xf numFmtId="0" fontId="59" fillId="0" borderId="10" xfId="0" applyFont="1" applyBorder="1" applyAlignment="1">
      <alignment horizontal="left" vertical="center" wrapText="1"/>
    </xf>
    <xf numFmtId="0" fontId="57" fillId="0" borderId="28" xfId="0" applyFont="1" applyBorder="1" applyAlignment="1">
      <alignment horizontal="center" vertical="center" wrapText="1"/>
    </xf>
    <xf numFmtId="3" fontId="57" fillId="33" borderId="28" xfId="0" applyNumberFormat="1" applyFont="1" applyFill="1" applyBorder="1" applyAlignment="1">
      <alignment horizontal="center" vertical="center" wrapText="1"/>
    </xf>
    <xf numFmtId="3" fontId="57" fillId="0" borderId="24" xfId="0" applyNumberFormat="1" applyFont="1" applyBorder="1" applyAlignment="1">
      <alignment vertical="center" wrapText="1"/>
    </xf>
    <xf numFmtId="0" fontId="57" fillId="0" borderId="29" xfId="0" applyFont="1" applyBorder="1" applyAlignment="1">
      <alignment horizontal="center" vertical="center" wrapText="1"/>
    </xf>
    <xf numFmtId="3" fontId="57" fillId="33" borderId="29" xfId="0" applyNumberFormat="1" applyFont="1" applyFill="1" applyBorder="1" applyAlignment="1">
      <alignment horizontal="center" vertical="center" wrapText="1"/>
    </xf>
    <xf numFmtId="3" fontId="57" fillId="0" borderId="20" xfId="0" applyNumberFormat="1" applyFont="1" applyBorder="1" applyAlignment="1">
      <alignment horizontal="right" vertical="center" wrapText="1"/>
    </xf>
    <xf numFmtId="0" fontId="57" fillId="0" borderId="26" xfId="0" applyFont="1" applyBorder="1" applyAlignment="1">
      <alignment horizontal="center" vertical="center" wrapText="1"/>
    </xf>
    <xf numFmtId="0" fontId="57" fillId="0" borderId="30" xfId="0" applyFont="1" applyBorder="1" applyAlignment="1">
      <alignment horizontal="center" vertical="center" wrapText="1"/>
    </xf>
    <xf numFmtId="3" fontId="57" fillId="33" borderId="30" xfId="0" applyNumberFormat="1" applyFont="1" applyFill="1" applyBorder="1" applyAlignment="1">
      <alignment horizontal="center" vertical="center" wrapText="1"/>
    </xf>
    <xf numFmtId="3" fontId="57" fillId="0" borderId="31" xfId="0" applyNumberFormat="1" applyFont="1" applyBorder="1" applyAlignment="1">
      <alignment horizontal="right" vertical="center" wrapText="1"/>
    </xf>
    <xf numFmtId="0" fontId="57" fillId="16" borderId="15" xfId="0" applyFont="1" applyFill="1" applyBorder="1" applyAlignment="1">
      <alignment horizontal="center" vertical="center" wrapText="1"/>
    </xf>
    <xf numFmtId="3" fontId="57" fillId="16" borderId="16" xfId="0" applyNumberFormat="1" applyFont="1" applyFill="1" applyBorder="1" applyAlignment="1">
      <alignment horizontal="right" vertical="center" wrapText="1"/>
    </xf>
    <xf numFmtId="3" fontId="57" fillId="16" borderId="23" xfId="0" applyNumberFormat="1" applyFont="1" applyFill="1" applyBorder="1" applyAlignment="1">
      <alignment horizontal="right" vertical="center" wrapText="1"/>
    </xf>
    <xf numFmtId="3" fontId="57" fillId="0" borderId="24" xfId="0" applyNumberFormat="1" applyFont="1" applyBorder="1" applyAlignment="1">
      <alignment horizontal="right" vertical="center" wrapText="1"/>
    </xf>
    <xf numFmtId="0" fontId="59" fillId="0" borderId="22" xfId="0" applyFont="1" applyBorder="1" applyAlignment="1">
      <alignment horizontal="left" vertical="center" wrapText="1"/>
    </xf>
    <xf numFmtId="0" fontId="60" fillId="16" borderId="11" xfId="0" applyFont="1" applyFill="1" applyBorder="1" applyAlignment="1">
      <alignment horizontal="center" vertical="center" wrapText="1"/>
    </xf>
    <xf numFmtId="3" fontId="60" fillId="16" borderId="17" xfId="0" applyNumberFormat="1" applyFont="1" applyFill="1" applyBorder="1" applyAlignment="1">
      <alignment horizontal="right" vertical="center" wrapText="1"/>
    </xf>
    <xf numFmtId="3" fontId="60" fillId="37" borderId="17" xfId="0" applyNumberFormat="1" applyFont="1" applyFill="1" applyBorder="1" applyAlignment="1">
      <alignment horizontal="right" vertical="center" wrapText="1"/>
    </xf>
    <xf numFmtId="0" fontId="57" fillId="35" borderId="12" xfId="0" applyFont="1" applyFill="1" applyBorder="1" applyAlignment="1">
      <alignment horizontal="center" vertical="center" wrapText="1"/>
    </xf>
    <xf numFmtId="0" fontId="63" fillId="33" borderId="10" xfId="0" applyFont="1" applyFill="1" applyBorder="1" applyAlignment="1">
      <alignment horizontal="left" vertical="top" wrapText="1"/>
    </xf>
    <xf numFmtId="0" fontId="57" fillId="35" borderId="28" xfId="0" applyFont="1" applyFill="1" applyBorder="1" applyAlignment="1">
      <alignment horizontal="center" vertical="center" wrapText="1"/>
    </xf>
    <xf numFmtId="3" fontId="57" fillId="35" borderId="28" xfId="0" applyNumberFormat="1" applyFont="1" applyFill="1" applyBorder="1" applyAlignment="1">
      <alignment horizontal="center" vertical="center" wrapText="1"/>
    </xf>
    <xf numFmtId="3" fontId="57" fillId="35" borderId="24" xfId="0" applyNumberFormat="1" applyFont="1" applyFill="1" applyBorder="1" applyAlignment="1">
      <alignment horizontal="right" vertical="center" wrapText="1"/>
    </xf>
    <xf numFmtId="0" fontId="57" fillId="35" borderId="13" xfId="0" applyFont="1" applyFill="1" applyBorder="1" applyAlignment="1">
      <alignment horizontal="center" vertical="center" wrapText="1"/>
    </xf>
    <xf numFmtId="0" fontId="57" fillId="35" borderId="29" xfId="0" applyFont="1" applyFill="1" applyBorder="1" applyAlignment="1">
      <alignment horizontal="center" vertical="center" wrapText="1"/>
    </xf>
    <xf numFmtId="3" fontId="57" fillId="35" borderId="29" xfId="0" applyNumberFormat="1" applyFont="1" applyFill="1" applyBorder="1" applyAlignment="1">
      <alignment horizontal="center" vertical="center" wrapText="1"/>
    </xf>
    <xf numFmtId="3" fontId="57" fillId="35" borderId="20" xfId="0" applyNumberFormat="1" applyFont="1" applyFill="1" applyBorder="1" applyAlignment="1">
      <alignment horizontal="right" vertical="center" wrapText="1"/>
    </xf>
    <xf numFmtId="0" fontId="57" fillId="35" borderId="26" xfId="0" applyFont="1" applyFill="1" applyBorder="1" applyAlignment="1">
      <alignment horizontal="center" vertical="center" wrapText="1"/>
    </xf>
    <xf numFmtId="0" fontId="63" fillId="33" borderId="22" xfId="0" applyFont="1" applyFill="1" applyBorder="1" applyAlignment="1">
      <alignment horizontal="left" vertical="top" wrapText="1"/>
    </xf>
    <xf numFmtId="0" fontId="57" fillId="35" borderId="30" xfId="0" applyFont="1" applyFill="1" applyBorder="1" applyAlignment="1">
      <alignment horizontal="center" vertical="center" wrapText="1"/>
    </xf>
    <xf numFmtId="3" fontId="57" fillId="35" borderId="30" xfId="0" applyNumberFormat="1" applyFont="1" applyFill="1" applyBorder="1" applyAlignment="1">
      <alignment horizontal="center" vertical="center" wrapText="1"/>
    </xf>
    <xf numFmtId="3" fontId="57" fillId="35" borderId="31" xfId="0" applyNumberFormat="1" applyFont="1" applyFill="1" applyBorder="1" applyAlignment="1">
      <alignment horizontal="right" vertical="center" wrapText="1"/>
    </xf>
    <xf numFmtId="0" fontId="60" fillId="16" borderId="32" xfId="0" applyFont="1" applyFill="1" applyBorder="1" applyAlignment="1">
      <alignment horizontal="left" vertical="top" wrapText="1"/>
    </xf>
    <xf numFmtId="0" fontId="60" fillId="8" borderId="18" xfId="0" applyFont="1" applyFill="1" applyBorder="1" applyAlignment="1">
      <alignment horizontal="center" vertical="center" wrapText="1"/>
    </xf>
    <xf numFmtId="3" fontId="57" fillId="8" borderId="33" xfId="0" applyNumberFormat="1" applyFont="1" applyFill="1" applyBorder="1" applyAlignment="1">
      <alignment horizontal="right" vertical="center" wrapText="1"/>
    </xf>
    <xf numFmtId="0" fontId="57" fillId="35" borderId="34" xfId="0" applyFont="1" applyFill="1" applyBorder="1" applyAlignment="1">
      <alignment horizontal="left" vertical="top" wrapText="1"/>
    </xf>
    <xf numFmtId="0" fontId="57" fillId="0" borderId="35" xfId="0" applyFont="1" applyBorder="1" applyAlignment="1">
      <alignment horizontal="left" vertical="top" wrapText="1"/>
    </xf>
    <xf numFmtId="0" fontId="57" fillId="0" borderId="19" xfId="0" applyFont="1" applyBorder="1" applyAlignment="1">
      <alignment horizontal="center" vertical="center" wrapText="1"/>
    </xf>
    <xf numFmtId="3" fontId="57" fillId="33" borderId="19" xfId="0" applyNumberFormat="1" applyFont="1" applyFill="1" applyBorder="1" applyAlignment="1">
      <alignment horizontal="center" vertical="center" wrapText="1"/>
    </xf>
    <xf numFmtId="3" fontId="57" fillId="0" borderId="21" xfId="0" applyNumberFormat="1" applyFont="1" applyBorder="1" applyAlignment="1">
      <alignment horizontal="right" vertical="center" wrapText="1"/>
    </xf>
    <xf numFmtId="0" fontId="60" fillId="37" borderId="36" xfId="0" applyFont="1" applyFill="1" applyBorder="1" applyAlignment="1">
      <alignment horizontal="center" vertical="center" wrapText="1"/>
    </xf>
    <xf numFmtId="0" fontId="64" fillId="37" borderId="37" xfId="0" applyFont="1" applyFill="1" applyBorder="1" applyAlignment="1">
      <alignment horizontal="right" vertical="center" wrapText="1"/>
    </xf>
    <xf numFmtId="0" fontId="57" fillId="0" borderId="38" xfId="0" applyFont="1" applyBorder="1" applyAlignment="1">
      <alignment horizontal="left" vertical="top" wrapText="1"/>
    </xf>
    <xf numFmtId="3" fontId="57" fillId="33" borderId="28" xfId="0" applyNumberFormat="1" applyFont="1" applyFill="1" applyBorder="1" applyAlignment="1">
      <alignment horizontal="right" vertical="center" wrapText="1"/>
    </xf>
    <xf numFmtId="3" fontId="57" fillId="33" borderId="19" xfId="0" applyNumberFormat="1" applyFont="1" applyFill="1" applyBorder="1" applyAlignment="1">
      <alignment horizontal="right" vertical="center" wrapText="1"/>
    </xf>
    <xf numFmtId="3" fontId="57" fillId="0" borderId="39" xfId="0" applyNumberFormat="1" applyFont="1" applyBorder="1" applyAlignment="1">
      <alignment horizontal="right" vertical="center" wrapText="1"/>
    </xf>
    <xf numFmtId="0" fontId="57" fillId="35" borderId="38" xfId="0" applyFont="1" applyFill="1" applyBorder="1" applyAlignment="1">
      <alignment horizontal="left" vertical="top" wrapText="1"/>
    </xf>
    <xf numFmtId="0" fontId="57" fillId="35" borderId="14" xfId="0" applyFont="1" applyFill="1" applyBorder="1" applyAlignment="1">
      <alignment horizontal="center" vertical="center" wrapText="1"/>
    </xf>
    <xf numFmtId="0" fontId="57" fillId="35" borderId="35" xfId="0" applyFont="1" applyFill="1" applyBorder="1" applyAlignment="1">
      <alignment horizontal="left" vertical="top" wrapText="1"/>
    </xf>
    <xf numFmtId="0" fontId="57" fillId="35" borderId="19" xfId="0" applyFont="1" applyFill="1" applyBorder="1" applyAlignment="1">
      <alignment horizontal="center" vertical="center" wrapText="1"/>
    </xf>
    <xf numFmtId="3" fontId="57" fillId="35" borderId="19" xfId="0" applyNumberFormat="1" applyFont="1" applyFill="1" applyBorder="1" applyAlignment="1">
      <alignment horizontal="center" vertical="center" wrapText="1"/>
    </xf>
    <xf numFmtId="3" fontId="57" fillId="35" borderId="21" xfId="0" applyNumberFormat="1" applyFont="1" applyFill="1" applyBorder="1" applyAlignment="1">
      <alignment horizontal="right" vertical="center" wrapText="1"/>
    </xf>
    <xf numFmtId="3" fontId="57" fillId="37" borderId="23" xfId="0" applyNumberFormat="1" applyFont="1" applyFill="1" applyBorder="1" applyAlignment="1">
      <alignment horizontal="right" vertical="center" wrapText="1"/>
    </xf>
    <xf numFmtId="0" fontId="58" fillId="36" borderId="11" xfId="0" applyFont="1" applyFill="1" applyBorder="1" applyAlignment="1">
      <alignment horizontal="center" vertical="center" wrapText="1"/>
    </xf>
    <xf numFmtId="0" fontId="7" fillId="0" borderId="0" xfId="0" applyFont="1" applyBorder="1" applyAlignment="1">
      <alignment horizontal="center"/>
    </xf>
    <xf numFmtId="0" fontId="7" fillId="0" borderId="0" xfId="0" applyFont="1" applyAlignment="1">
      <alignment horizontal="center"/>
    </xf>
    <xf numFmtId="0" fontId="57" fillId="40" borderId="11" xfId="0" applyFont="1" applyFill="1" applyBorder="1" applyAlignment="1">
      <alignment horizontal="center" vertical="center" wrapText="1"/>
    </xf>
    <xf numFmtId="0" fontId="57" fillId="40" borderId="17" xfId="0" applyFont="1" applyFill="1" applyBorder="1" applyAlignment="1">
      <alignment horizontal="left" vertical="center" wrapText="1"/>
    </xf>
    <xf numFmtId="0" fontId="57" fillId="40" borderId="17" xfId="0" applyFont="1" applyFill="1" applyBorder="1" applyAlignment="1">
      <alignment horizontal="center" vertical="center" wrapText="1"/>
    </xf>
    <xf numFmtId="0" fontId="57" fillId="40" borderId="17" xfId="0" applyFont="1" applyFill="1" applyBorder="1" applyAlignment="1">
      <alignment horizontal="right" vertical="center"/>
    </xf>
    <xf numFmtId="0" fontId="58" fillId="41" borderId="40" xfId="0" applyFont="1" applyFill="1" applyBorder="1" applyAlignment="1">
      <alignment horizontal="right" vertical="center" wrapText="1"/>
    </xf>
    <xf numFmtId="0" fontId="7" fillId="35" borderId="0" xfId="0" applyFont="1" applyFill="1" applyBorder="1" applyAlignment="1">
      <alignment horizontal="center"/>
    </xf>
    <xf numFmtId="0" fontId="7" fillId="35" borderId="0" xfId="0" applyFont="1" applyFill="1" applyAlignment="1">
      <alignment horizontal="center"/>
    </xf>
    <xf numFmtId="0" fontId="7" fillId="35" borderId="0" xfId="0" applyFont="1" applyFill="1" applyAlignment="1">
      <alignment/>
    </xf>
    <xf numFmtId="0" fontId="58" fillId="20" borderId="23" xfId="0" applyFont="1" applyFill="1" applyBorder="1" applyAlignment="1">
      <alignment horizontal="right" vertical="center" wrapText="1"/>
    </xf>
    <xf numFmtId="0" fontId="57" fillId="0" borderId="41" xfId="0" applyFont="1" applyBorder="1" applyAlignment="1">
      <alignment horizontal="center" vertical="center" wrapText="1"/>
    </xf>
    <xf numFmtId="3" fontId="57" fillId="0" borderId="33" xfId="0" applyNumberFormat="1" applyFont="1" applyBorder="1" applyAlignment="1">
      <alignment horizontal="right" vertical="center" wrapText="1"/>
    </xf>
    <xf numFmtId="3" fontId="57" fillId="33" borderId="29" xfId="0" applyNumberFormat="1" applyFont="1" applyFill="1" applyBorder="1" applyAlignment="1">
      <alignment horizontal="right" vertical="center" wrapText="1"/>
    </xf>
    <xf numFmtId="3" fontId="58" fillId="16" borderId="23" xfId="0" applyNumberFormat="1" applyFont="1" applyFill="1" applyBorder="1" applyAlignment="1">
      <alignment horizontal="right" vertical="center" wrapText="1"/>
    </xf>
    <xf numFmtId="0" fontId="58" fillId="20" borderId="33" xfId="0" applyFont="1" applyFill="1" applyBorder="1" applyAlignment="1">
      <alignment horizontal="right" vertical="center" wrapText="1"/>
    </xf>
    <xf numFmtId="0" fontId="57" fillId="0" borderId="10" xfId="0" applyFont="1" applyBorder="1" applyAlignment="1">
      <alignment horizontal="left" vertical="center" wrapText="1"/>
    </xf>
    <xf numFmtId="0" fontId="60" fillId="39" borderId="18" xfId="0" applyFont="1" applyFill="1" applyBorder="1" applyAlignment="1">
      <alignment horizontal="center" vertical="center" wrapText="1"/>
    </xf>
    <xf numFmtId="3" fontId="57" fillId="20" borderId="42" xfId="0" applyNumberFormat="1" applyFont="1" applyFill="1" applyBorder="1" applyAlignment="1">
      <alignment horizontal="right" vertical="center" wrapText="1"/>
    </xf>
    <xf numFmtId="0" fontId="60" fillId="35" borderId="26" xfId="0" applyFont="1" applyFill="1" applyBorder="1" applyAlignment="1">
      <alignment horizontal="center" vertical="center" wrapText="1"/>
    </xf>
    <xf numFmtId="0" fontId="63" fillId="33" borderId="10" xfId="0" applyFont="1" applyFill="1" applyBorder="1" applyAlignment="1">
      <alignment horizontal="left" vertical="center" wrapText="1"/>
    </xf>
    <xf numFmtId="0" fontId="60" fillId="38" borderId="18" xfId="0" applyFont="1" applyFill="1" applyBorder="1" applyAlignment="1">
      <alignment horizontal="center" vertical="center" wrapText="1"/>
    </xf>
    <xf numFmtId="0" fontId="58" fillId="38" borderId="33" xfId="0" applyFont="1" applyFill="1" applyBorder="1" applyAlignment="1">
      <alignment horizontal="right" vertical="center" wrapText="1"/>
    </xf>
    <xf numFmtId="0" fontId="58" fillId="35" borderId="20" xfId="0" applyFont="1" applyFill="1" applyBorder="1" applyAlignment="1">
      <alignment horizontal="right" vertical="center" wrapText="1"/>
    </xf>
    <xf numFmtId="0" fontId="57" fillId="35" borderId="11" xfId="0" applyFont="1" applyFill="1" applyBorder="1" applyAlignment="1">
      <alignment horizontal="center" vertical="center" wrapText="1"/>
    </xf>
    <xf numFmtId="0" fontId="58" fillId="35" borderId="21" xfId="0" applyFont="1" applyFill="1" applyBorder="1" applyAlignment="1">
      <alignment horizontal="right" vertical="center" wrapText="1"/>
    </xf>
    <xf numFmtId="0" fontId="58" fillId="16" borderId="23" xfId="0" applyFont="1" applyFill="1" applyBorder="1" applyAlignment="1">
      <alignment horizontal="right" vertical="center" wrapText="1"/>
    </xf>
    <xf numFmtId="0" fontId="60" fillId="35" borderId="12" xfId="0" applyFont="1" applyFill="1" applyBorder="1" applyAlignment="1">
      <alignment horizontal="center" vertical="center" wrapText="1"/>
    </xf>
    <xf numFmtId="0" fontId="58" fillId="37" borderId="23" xfId="0" applyFont="1" applyFill="1" applyBorder="1" applyAlignment="1">
      <alignment horizontal="right" vertical="center" wrapText="1"/>
    </xf>
    <xf numFmtId="0" fontId="57" fillId="35" borderId="24" xfId="0" applyFont="1" applyFill="1" applyBorder="1" applyAlignment="1">
      <alignment horizontal="right" vertical="center" wrapText="1"/>
    </xf>
    <xf numFmtId="3" fontId="57" fillId="33" borderId="30" xfId="0" applyNumberFormat="1" applyFont="1" applyFill="1" applyBorder="1" applyAlignment="1">
      <alignment horizontal="right" vertical="center" wrapText="1"/>
    </xf>
    <xf numFmtId="0" fontId="58" fillId="36" borderId="27" xfId="0" applyFont="1" applyFill="1" applyBorder="1" applyAlignment="1">
      <alignment horizontal="center" vertical="center" wrapText="1"/>
    </xf>
    <xf numFmtId="0" fontId="58" fillId="41" borderId="27" xfId="0" applyFont="1" applyFill="1" applyBorder="1" applyAlignment="1">
      <alignment horizontal="center" vertical="center" wrapText="1"/>
    </xf>
    <xf numFmtId="0" fontId="58" fillId="35" borderId="12" xfId="0" applyFont="1" applyFill="1" applyBorder="1" applyAlignment="1">
      <alignment horizontal="center" vertical="center" wrapText="1"/>
    </xf>
    <xf numFmtId="0" fontId="58" fillId="35" borderId="13" xfId="0" applyFont="1" applyFill="1" applyBorder="1" applyAlignment="1">
      <alignment horizontal="center" vertical="center" wrapText="1"/>
    </xf>
    <xf numFmtId="0" fontId="58" fillId="35" borderId="14" xfId="0" applyFont="1" applyFill="1" applyBorder="1" applyAlignment="1">
      <alignment horizontal="center" vertical="center" wrapText="1"/>
    </xf>
    <xf numFmtId="0" fontId="57" fillId="0" borderId="10" xfId="0" applyFont="1" applyBorder="1" applyAlignment="1">
      <alignment horizontal="left" vertical="top" wrapText="1"/>
    </xf>
    <xf numFmtId="0" fontId="58" fillId="16" borderId="11" xfId="0" applyFont="1" applyFill="1" applyBorder="1" applyAlignment="1">
      <alignment horizontal="center" vertical="center" wrapText="1"/>
    </xf>
    <xf numFmtId="0" fontId="58" fillId="35" borderId="26" xfId="0" applyFont="1" applyFill="1" applyBorder="1" applyAlignment="1">
      <alignment horizontal="center" vertical="center" wrapText="1"/>
    </xf>
    <xf numFmtId="0" fontId="57" fillId="33" borderId="10" xfId="0" applyFont="1" applyFill="1" applyBorder="1" applyAlignment="1">
      <alignment horizontal="left" vertical="top" wrapText="1"/>
    </xf>
    <xf numFmtId="0" fontId="57" fillId="33" borderId="22" xfId="0" applyFont="1" applyFill="1" applyBorder="1" applyAlignment="1">
      <alignment horizontal="left" vertical="top" wrapText="1"/>
    </xf>
    <xf numFmtId="0" fontId="57" fillId="35" borderId="28" xfId="0" applyFont="1" applyFill="1" applyBorder="1" applyAlignment="1">
      <alignment horizontal="right" vertical="center" wrapText="1"/>
    </xf>
    <xf numFmtId="0" fontId="57" fillId="35" borderId="29" xfId="0" applyFont="1" applyFill="1" applyBorder="1" applyAlignment="1">
      <alignment horizontal="right" vertical="center" wrapText="1"/>
    </xf>
    <xf numFmtId="0" fontId="57" fillId="35" borderId="30" xfId="0" applyFont="1" applyFill="1" applyBorder="1" applyAlignment="1">
      <alignment horizontal="right" vertical="center" wrapText="1"/>
    </xf>
    <xf numFmtId="0" fontId="57" fillId="16" borderId="23" xfId="0" applyFont="1" applyFill="1" applyBorder="1" applyAlignment="1">
      <alignment horizontal="right" vertical="center" wrapText="1"/>
    </xf>
    <xf numFmtId="0" fontId="57" fillId="0" borderId="22" xfId="0" applyFont="1" applyBorder="1" applyAlignment="1">
      <alignment horizontal="left" vertical="top" wrapText="1"/>
    </xf>
    <xf numFmtId="0" fontId="57" fillId="35" borderId="31" xfId="0" applyFont="1" applyFill="1" applyBorder="1" applyAlignment="1">
      <alignment horizontal="right" vertical="center" wrapText="1"/>
    </xf>
    <xf numFmtId="0" fontId="58" fillId="38" borderId="12" xfId="0" applyFont="1" applyFill="1" applyBorder="1" applyAlignment="1">
      <alignment horizontal="center" vertical="center" wrapText="1"/>
    </xf>
    <xf numFmtId="0" fontId="58" fillId="38" borderId="24" xfId="0" applyFont="1" applyFill="1" applyBorder="1" applyAlignment="1">
      <alignment horizontal="right" vertical="center" wrapText="1"/>
    </xf>
    <xf numFmtId="0" fontId="57" fillId="0" borderId="17" xfId="0" applyFont="1" applyBorder="1" applyAlignment="1">
      <alignment horizontal="left" vertical="top" wrapText="1"/>
    </xf>
    <xf numFmtId="0" fontId="60" fillId="35" borderId="30" xfId="0" applyFont="1" applyFill="1" applyBorder="1" applyAlignment="1">
      <alignment horizontal="center" vertical="top" wrapText="1"/>
    </xf>
    <xf numFmtId="0" fontId="60" fillId="35" borderId="30" xfId="0" applyFont="1" applyFill="1" applyBorder="1" applyAlignment="1">
      <alignment horizontal="center" vertical="center" wrapText="1"/>
    </xf>
    <xf numFmtId="0" fontId="58" fillId="35" borderId="18" xfId="0" applyFont="1" applyFill="1" applyBorder="1" applyAlignment="1">
      <alignment horizontal="center" vertical="center" wrapText="1"/>
    </xf>
    <xf numFmtId="0" fontId="57" fillId="0" borderId="17" xfId="0" applyFont="1" applyBorder="1" applyAlignment="1">
      <alignment horizontal="left" vertical="center" wrapText="1"/>
    </xf>
    <xf numFmtId="3" fontId="57" fillId="33" borderId="41" xfId="0" applyNumberFormat="1" applyFont="1" applyFill="1" applyBorder="1" applyAlignment="1">
      <alignment horizontal="center" vertical="center" wrapText="1"/>
    </xf>
    <xf numFmtId="3" fontId="57" fillId="35" borderId="33" xfId="0" applyNumberFormat="1" applyFont="1" applyFill="1" applyBorder="1" applyAlignment="1">
      <alignment horizontal="right" vertical="center" wrapText="1"/>
    </xf>
    <xf numFmtId="0" fontId="57" fillId="33" borderId="17" xfId="0" applyFont="1" applyFill="1" applyBorder="1" applyAlignment="1">
      <alignment vertical="top" wrapText="1"/>
    </xf>
    <xf numFmtId="0" fontId="57" fillId="35" borderId="41" xfId="0" applyFont="1" applyFill="1" applyBorder="1" applyAlignment="1">
      <alignment horizontal="center" vertical="center" wrapText="1"/>
    </xf>
    <xf numFmtId="3" fontId="57" fillId="35" borderId="41" xfId="0" applyNumberFormat="1" applyFont="1" applyFill="1" applyBorder="1" applyAlignment="1">
      <alignment horizontal="center" vertical="center" wrapText="1"/>
    </xf>
    <xf numFmtId="0" fontId="57" fillId="33" borderId="10" xfId="0" applyFont="1" applyFill="1" applyBorder="1" applyAlignment="1">
      <alignment vertical="top" wrapText="1"/>
    </xf>
    <xf numFmtId="0" fontId="57" fillId="33" borderId="10" xfId="0" applyFont="1" applyFill="1" applyBorder="1" applyAlignment="1">
      <alignment wrapText="1"/>
    </xf>
    <xf numFmtId="0" fontId="57" fillId="33" borderId="17" xfId="0" applyFont="1" applyFill="1" applyBorder="1" applyAlignment="1">
      <alignment horizontal="left" vertical="top" wrapText="1"/>
    </xf>
    <xf numFmtId="0" fontId="57" fillId="35" borderId="33" xfId="0" applyFont="1" applyFill="1" applyBorder="1" applyAlignment="1">
      <alignment horizontal="right" vertical="center" wrapText="1"/>
    </xf>
    <xf numFmtId="0" fontId="57" fillId="0" borderId="22" xfId="0" applyFont="1" applyBorder="1" applyAlignment="1">
      <alignment horizontal="left" vertical="center" wrapText="1"/>
    </xf>
    <xf numFmtId="0" fontId="60" fillId="35" borderId="19" xfId="0" applyFont="1" applyFill="1" applyBorder="1" applyAlignment="1">
      <alignment horizontal="center" vertical="center" wrapText="1"/>
    </xf>
    <xf numFmtId="3" fontId="57" fillId="16" borderId="17" xfId="0" applyNumberFormat="1" applyFont="1" applyFill="1" applyBorder="1" applyAlignment="1">
      <alignment horizontal="right" vertical="center" wrapText="1"/>
    </xf>
    <xf numFmtId="3" fontId="57" fillId="36" borderId="17" xfId="0" applyNumberFormat="1" applyFont="1" applyFill="1" applyBorder="1" applyAlignment="1">
      <alignment horizontal="right" vertical="center"/>
    </xf>
    <xf numFmtId="0" fontId="57" fillId="40" borderId="22" xfId="0" applyFont="1" applyFill="1" applyBorder="1" applyAlignment="1">
      <alignment horizontal="right" vertical="center"/>
    </xf>
    <xf numFmtId="0" fontId="58" fillId="41" borderId="25" xfId="0" applyFont="1" applyFill="1" applyBorder="1" applyAlignment="1">
      <alignment horizontal="center" vertical="center" wrapText="1"/>
    </xf>
    <xf numFmtId="0" fontId="58" fillId="41" borderId="42" xfId="0" applyFont="1" applyFill="1" applyBorder="1" applyAlignment="1">
      <alignment horizontal="right" vertical="center" wrapText="1"/>
    </xf>
    <xf numFmtId="0" fontId="58" fillId="38" borderId="18" xfId="0" applyFont="1" applyFill="1" applyBorder="1" applyAlignment="1">
      <alignment horizontal="center" vertical="center" wrapText="1"/>
    </xf>
    <xf numFmtId="0" fontId="58" fillId="14" borderId="11" xfId="0" applyFont="1" applyFill="1" applyBorder="1" applyAlignment="1">
      <alignment horizontal="center" vertical="center" wrapText="1"/>
    </xf>
    <xf numFmtId="3" fontId="57" fillId="14" borderId="23" xfId="0" applyNumberFormat="1" applyFont="1" applyFill="1" applyBorder="1" applyAlignment="1">
      <alignment horizontal="right" vertical="center" wrapText="1"/>
    </xf>
    <xf numFmtId="0" fontId="57" fillId="35" borderId="29" xfId="0" applyFont="1" applyFill="1" applyBorder="1" applyAlignment="1">
      <alignment horizontal="center" vertical="top" wrapText="1"/>
    </xf>
    <xf numFmtId="3" fontId="57" fillId="35" borderId="29" xfId="0" applyNumberFormat="1" applyFont="1" applyFill="1" applyBorder="1" applyAlignment="1">
      <alignment horizontal="center" vertical="top" wrapText="1"/>
    </xf>
    <xf numFmtId="0" fontId="57" fillId="35" borderId="19" xfId="0" applyFont="1" applyFill="1" applyBorder="1" applyAlignment="1">
      <alignment horizontal="center" vertical="top" wrapText="1"/>
    </xf>
    <xf numFmtId="3" fontId="57" fillId="35" borderId="19" xfId="0" applyNumberFormat="1" applyFont="1" applyFill="1" applyBorder="1" applyAlignment="1">
      <alignment horizontal="center" vertical="top" wrapText="1"/>
    </xf>
    <xf numFmtId="0" fontId="58" fillId="16" borderId="27" xfId="0" applyFont="1" applyFill="1" applyBorder="1" applyAlignment="1">
      <alignment horizontal="center" vertical="center" wrapText="1"/>
    </xf>
    <xf numFmtId="3" fontId="58" fillId="16" borderId="40" xfId="0" applyNumberFormat="1" applyFont="1" applyFill="1" applyBorder="1" applyAlignment="1">
      <alignment horizontal="right" vertical="center" wrapText="1"/>
    </xf>
    <xf numFmtId="0" fontId="58" fillId="14" borderId="23" xfId="0" applyFont="1" applyFill="1" applyBorder="1" applyAlignment="1">
      <alignment horizontal="right" vertical="center" wrapText="1"/>
    </xf>
    <xf numFmtId="0" fontId="58" fillId="35" borderId="11" xfId="0" applyFont="1" applyFill="1" applyBorder="1" applyAlignment="1">
      <alignment horizontal="center" vertical="center" wrapText="1"/>
    </xf>
    <xf numFmtId="0" fontId="57" fillId="33" borderId="10" xfId="0" applyFont="1" applyFill="1" applyBorder="1" applyAlignment="1">
      <alignment horizontal="left" vertical="center" wrapText="1"/>
    </xf>
    <xf numFmtId="0" fontId="60" fillId="35" borderId="19" xfId="0" applyFont="1" applyFill="1" applyBorder="1" applyAlignment="1">
      <alignment vertical="center" wrapText="1"/>
    </xf>
    <xf numFmtId="0" fontId="7" fillId="35" borderId="0" xfId="0" applyFont="1" applyFill="1" applyBorder="1" applyAlignment="1">
      <alignment/>
    </xf>
    <xf numFmtId="0" fontId="57" fillId="0" borderId="10" xfId="0" applyFont="1" applyBorder="1" applyAlignment="1">
      <alignment horizontal="center" vertical="center" wrapText="1"/>
    </xf>
    <xf numFmtId="3" fontId="57" fillId="33" borderId="10" xfId="0" applyNumberFormat="1" applyFont="1" applyFill="1" applyBorder="1" applyAlignment="1">
      <alignment horizontal="center" vertical="center" wrapText="1"/>
    </xf>
    <xf numFmtId="0" fontId="57" fillId="34" borderId="15" xfId="0" applyFont="1" applyFill="1" applyBorder="1" applyAlignment="1">
      <alignment horizontal="left" vertical="center" wrapText="1"/>
    </xf>
    <xf numFmtId="0" fontId="57" fillId="34" borderId="15" xfId="0" applyFont="1" applyFill="1" applyBorder="1" applyAlignment="1">
      <alignment horizontal="center" vertical="center" wrapText="1"/>
    </xf>
    <xf numFmtId="0" fontId="57" fillId="34" borderId="17" xfId="0" applyFont="1" applyFill="1" applyBorder="1" applyAlignment="1">
      <alignment horizontal="right" vertical="center" wrapText="1"/>
    </xf>
    <xf numFmtId="0" fontId="58" fillId="38" borderId="27" xfId="0" applyFont="1" applyFill="1" applyBorder="1" applyAlignment="1">
      <alignment horizontal="center" vertical="center" wrapText="1"/>
    </xf>
    <xf numFmtId="3" fontId="57" fillId="38" borderId="40" xfId="0" applyNumberFormat="1" applyFont="1" applyFill="1" applyBorder="1" applyAlignment="1">
      <alignment horizontal="right" vertical="center" wrapText="1"/>
    </xf>
    <xf numFmtId="0" fontId="57" fillId="33" borderId="17" xfId="0" applyFont="1" applyFill="1" applyBorder="1" applyAlignment="1">
      <alignment horizontal="left" vertical="center" wrapText="1"/>
    </xf>
    <xf numFmtId="0" fontId="57" fillId="33" borderId="17" xfId="0" applyFont="1" applyFill="1" applyBorder="1" applyAlignment="1">
      <alignment horizontal="center" vertical="center" wrapText="1"/>
    </xf>
    <xf numFmtId="3" fontId="57" fillId="33" borderId="17" xfId="0" applyNumberFormat="1"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43" borderId="15" xfId="0" applyFont="1" applyFill="1" applyBorder="1" applyAlignment="1">
      <alignment horizontal="left" vertical="center" wrapText="1"/>
    </xf>
    <xf numFmtId="0" fontId="57" fillId="43" borderId="17" xfId="0" applyFont="1" applyFill="1" applyBorder="1" applyAlignment="1">
      <alignment horizontal="left" vertical="center" wrapText="1"/>
    </xf>
    <xf numFmtId="3" fontId="57" fillId="38" borderId="33" xfId="0" applyNumberFormat="1" applyFont="1" applyFill="1" applyBorder="1" applyAlignment="1">
      <alignment horizontal="right" vertical="center" wrapText="1"/>
    </xf>
    <xf numFmtId="0" fontId="57" fillId="0" borderId="22" xfId="0" applyFont="1" applyBorder="1" applyAlignment="1">
      <alignment horizontal="center" vertical="center" wrapText="1"/>
    </xf>
    <xf numFmtId="3" fontId="57" fillId="33" borderId="22" xfId="0" applyNumberFormat="1" applyFont="1" applyFill="1" applyBorder="1" applyAlignment="1">
      <alignment horizontal="center" vertical="center" wrapText="1"/>
    </xf>
    <xf numFmtId="0" fontId="57" fillId="0" borderId="17" xfId="0" applyFont="1" applyBorder="1" applyAlignment="1">
      <alignment horizontal="center" vertical="center" wrapText="1"/>
    </xf>
    <xf numFmtId="0" fontId="58" fillId="41" borderId="11" xfId="0" applyFont="1" applyFill="1" applyBorder="1" applyAlignment="1">
      <alignment horizontal="center" vertical="center" wrapText="1"/>
    </xf>
    <xf numFmtId="0" fontId="58" fillId="41" borderId="23" xfId="0" applyFont="1" applyFill="1" applyBorder="1" applyAlignment="1">
      <alignment horizontal="right" vertical="center" wrapText="1"/>
    </xf>
    <xf numFmtId="0" fontId="59" fillId="0" borderId="17" xfId="0" applyFont="1" applyBorder="1" applyAlignment="1">
      <alignment horizontal="center" vertical="center" wrapText="1"/>
    </xf>
    <xf numFmtId="3" fontId="59" fillId="33" borderId="17" xfId="0" applyNumberFormat="1" applyFont="1" applyFill="1" applyBorder="1" applyAlignment="1">
      <alignment horizontal="center" vertical="center" wrapText="1"/>
    </xf>
    <xf numFmtId="0" fontId="59" fillId="0" borderId="10" xfId="0" applyFont="1" applyBorder="1" applyAlignment="1">
      <alignment horizontal="center" vertical="center" wrapText="1"/>
    </xf>
    <xf numFmtId="3" fontId="59" fillId="33" borderId="10" xfId="0" applyNumberFormat="1" applyFont="1" applyFill="1" applyBorder="1" applyAlignment="1">
      <alignment horizontal="center" vertical="center" wrapText="1"/>
    </xf>
    <xf numFmtId="0" fontId="59" fillId="0" borderId="17" xfId="0" applyFont="1" applyBorder="1" applyAlignment="1">
      <alignment horizontal="left" vertical="center" wrapText="1"/>
    </xf>
    <xf numFmtId="0" fontId="58" fillId="35" borderId="43" xfId="0" applyFont="1" applyFill="1" applyBorder="1" applyAlignment="1">
      <alignment horizontal="center" vertical="center" wrapText="1"/>
    </xf>
    <xf numFmtId="3" fontId="57" fillId="16" borderId="40" xfId="0" applyNumberFormat="1" applyFont="1" applyFill="1" applyBorder="1" applyAlignment="1">
      <alignment horizontal="right" vertical="center" wrapText="1"/>
    </xf>
    <xf numFmtId="0" fontId="59" fillId="33" borderId="10" xfId="0" applyFont="1" applyFill="1" applyBorder="1" applyAlignment="1">
      <alignment horizontal="center" vertical="center" wrapText="1"/>
    </xf>
    <xf numFmtId="0" fontId="59" fillId="0" borderId="22" xfId="0" applyFont="1" applyBorder="1" applyAlignment="1">
      <alignment horizontal="center" vertical="center" wrapText="1"/>
    </xf>
    <xf numFmtId="3" fontId="59" fillId="33" borderId="22" xfId="0" applyNumberFormat="1" applyFont="1" applyFill="1" applyBorder="1" applyAlignment="1">
      <alignment horizontal="center" vertical="center" wrapText="1"/>
    </xf>
    <xf numFmtId="0" fontId="59" fillId="33" borderId="17" xfId="0" applyFont="1" applyFill="1" applyBorder="1" applyAlignment="1">
      <alignment horizontal="left" vertical="center" wrapText="1"/>
    </xf>
    <xf numFmtId="0" fontId="59" fillId="33" borderId="10" xfId="0" applyFont="1" applyFill="1" applyBorder="1" applyAlignment="1">
      <alignment horizontal="left" vertical="center" wrapText="1"/>
    </xf>
    <xf numFmtId="3" fontId="59" fillId="33" borderId="10" xfId="0" applyNumberFormat="1" applyFont="1" applyFill="1" applyBorder="1" applyAlignment="1">
      <alignment horizontal="left" vertical="center" wrapText="1"/>
    </xf>
    <xf numFmtId="0" fontId="60" fillId="33" borderId="10" xfId="0" applyFont="1" applyFill="1" applyBorder="1" applyAlignment="1">
      <alignment horizontal="center" vertical="center" wrapText="1"/>
    </xf>
    <xf numFmtId="0" fontId="57" fillId="0" borderId="34" xfId="0" applyFont="1" applyBorder="1" applyAlignment="1">
      <alignment horizontal="left" vertical="top" wrapText="1"/>
    </xf>
    <xf numFmtId="0" fontId="57" fillId="38" borderId="44" xfId="0" applyFont="1" applyFill="1" applyBorder="1" applyAlignment="1">
      <alignment horizontal="left" vertical="top" wrapText="1"/>
    </xf>
    <xf numFmtId="3" fontId="58" fillId="38" borderId="42" xfId="0" applyNumberFormat="1" applyFont="1" applyFill="1" applyBorder="1" applyAlignment="1">
      <alignment horizontal="right" vertical="center" wrapText="1"/>
    </xf>
    <xf numFmtId="0" fontId="57" fillId="35" borderId="45" xfId="0" applyFont="1" applyFill="1" applyBorder="1" applyAlignment="1">
      <alignment horizontal="left" vertical="top" wrapText="1"/>
    </xf>
    <xf numFmtId="0" fontId="57" fillId="16" borderId="32" xfId="0" applyFont="1" applyFill="1" applyBorder="1" applyAlignment="1">
      <alignment horizontal="left" vertical="top" wrapText="1"/>
    </xf>
    <xf numFmtId="0" fontId="59" fillId="38" borderId="15" xfId="0" applyFont="1" applyFill="1" applyBorder="1" applyAlignment="1">
      <alignment vertical="center" wrapText="1"/>
    </xf>
    <xf numFmtId="0" fontId="59" fillId="38" borderId="23" xfId="0" applyFont="1" applyFill="1" applyBorder="1" applyAlignment="1">
      <alignment horizontal="right" vertical="center" wrapText="1"/>
    </xf>
    <xf numFmtId="0" fontId="59" fillId="33" borderId="18" xfId="0" applyFont="1" applyFill="1" applyBorder="1" applyAlignment="1">
      <alignment horizontal="center" vertical="center"/>
    </xf>
    <xf numFmtId="0" fontId="59" fillId="33" borderId="17" xfId="0" applyFont="1" applyFill="1" applyBorder="1" applyAlignment="1">
      <alignment horizontal="center" vertical="center" wrapText="1"/>
    </xf>
    <xf numFmtId="3" fontId="59" fillId="33" borderId="17" xfId="0" applyNumberFormat="1" applyFont="1" applyFill="1" applyBorder="1" applyAlignment="1">
      <alignment horizontal="right" vertical="center" wrapText="1"/>
    </xf>
    <xf numFmtId="0" fontId="59" fillId="16" borderId="11" xfId="0" applyFont="1" applyFill="1" applyBorder="1" applyAlignment="1">
      <alignment horizontal="center" vertical="center"/>
    </xf>
    <xf numFmtId="3" fontId="59" fillId="16" borderId="17" xfId="0" applyNumberFormat="1" applyFont="1" applyFill="1" applyBorder="1" applyAlignment="1">
      <alignment horizontal="right" vertical="center" wrapText="1"/>
    </xf>
    <xf numFmtId="0" fontId="59" fillId="33" borderId="46" xfId="0" applyFont="1" applyFill="1" applyBorder="1" applyAlignment="1">
      <alignment horizontal="left" vertical="top" wrapText="1"/>
    </xf>
    <xf numFmtId="0" fontId="59" fillId="33" borderId="11" xfId="0" applyFont="1" applyFill="1" applyBorder="1" applyAlignment="1">
      <alignment horizontal="center" vertical="center" wrapText="1"/>
    </xf>
    <xf numFmtId="3" fontId="59" fillId="33" borderId="22" xfId="0" applyNumberFormat="1" applyFont="1" applyFill="1" applyBorder="1" applyAlignment="1">
      <alignment horizontal="right" vertical="center" wrapText="1"/>
    </xf>
    <xf numFmtId="0" fontId="59" fillId="33" borderId="34" xfId="0" applyFont="1" applyFill="1" applyBorder="1" applyAlignment="1">
      <alignment horizontal="left" vertical="top" wrapText="1"/>
    </xf>
    <xf numFmtId="3" fontId="59" fillId="33" borderId="20" xfId="0" applyNumberFormat="1" applyFont="1" applyFill="1" applyBorder="1" applyAlignment="1">
      <alignment horizontal="right" vertical="center" wrapText="1"/>
    </xf>
    <xf numFmtId="0" fontId="59" fillId="33" borderId="10" xfId="0" applyFont="1" applyFill="1" applyBorder="1" applyAlignment="1">
      <alignment horizontal="left" vertical="top" wrapText="1"/>
    </xf>
    <xf numFmtId="3" fontId="59" fillId="33" borderId="10" xfId="0" applyNumberFormat="1" applyFont="1" applyFill="1" applyBorder="1" applyAlignment="1">
      <alignment horizontal="right" vertical="center" wrapText="1"/>
    </xf>
    <xf numFmtId="0" fontId="59" fillId="16" borderId="15" xfId="0" applyFont="1" applyFill="1" applyBorder="1" applyAlignment="1">
      <alignment horizontal="left" vertical="center" wrapText="1"/>
    </xf>
    <xf numFmtId="3" fontId="59" fillId="16" borderId="11" xfId="0" applyNumberFormat="1" applyFont="1" applyFill="1" applyBorder="1" applyAlignment="1">
      <alignment horizontal="right" vertical="center" wrapText="1"/>
    </xf>
    <xf numFmtId="0" fontId="59" fillId="38" borderId="17" xfId="0" applyFont="1" applyFill="1" applyBorder="1" applyAlignment="1">
      <alignment horizontal="right" vertical="center" wrapText="1"/>
    </xf>
    <xf numFmtId="0" fontId="57" fillId="35" borderId="41" xfId="0" applyFont="1" applyFill="1" applyBorder="1" applyAlignment="1">
      <alignment horizontal="left" vertical="center" wrapText="1"/>
    </xf>
    <xf numFmtId="3" fontId="57" fillId="35" borderId="19" xfId="0" applyNumberFormat="1" applyFont="1" applyFill="1" applyBorder="1" applyAlignment="1">
      <alignment horizontal="left" vertical="center" wrapText="1"/>
    </xf>
    <xf numFmtId="0" fontId="59" fillId="33" borderId="26" xfId="0" applyFont="1" applyFill="1" applyBorder="1" applyAlignment="1">
      <alignment horizontal="center" vertical="center"/>
    </xf>
    <xf numFmtId="0" fontId="59" fillId="33" borderId="22" xfId="0" applyFont="1" applyFill="1" applyBorder="1" applyAlignment="1">
      <alignment horizontal="left" vertical="center" wrapText="1"/>
    </xf>
    <xf numFmtId="0" fontId="59" fillId="33" borderId="22" xfId="0" applyFont="1" applyFill="1" applyBorder="1" applyAlignment="1">
      <alignment horizontal="center" vertical="center" wrapText="1"/>
    </xf>
    <xf numFmtId="0" fontId="59" fillId="16" borderId="17" xfId="0" applyFont="1" applyFill="1" applyBorder="1" applyAlignment="1">
      <alignment horizontal="left" vertical="center" wrapText="1"/>
    </xf>
    <xf numFmtId="0" fontId="59" fillId="33" borderId="10" xfId="0"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9" fillId="16" borderId="15" xfId="0" applyFont="1" applyFill="1" applyBorder="1" applyAlignment="1">
      <alignment horizontal="left" vertical="center"/>
    </xf>
    <xf numFmtId="0" fontId="59" fillId="36" borderId="11" xfId="0" applyFont="1" applyFill="1" applyBorder="1" applyAlignment="1">
      <alignment horizontal="center" vertical="center"/>
    </xf>
    <xf numFmtId="0" fontId="59" fillId="36" borderId="15" xfId="0" applyFont="1" applyFill="1" applyBorder="1" applyAlignment="1">
      <alignment horizontal="left" vertical="center" wrapText="1"/>
    </xf>
    <xf numFmtId="0" fontId="59" fillId="36" borderId="15" xfId="0" applyFont="1" applyFill="1" applyBorder="1" applyAlignment="1">
      <alignment horizontal="left" vertical="center"/>
    </xf>
    <xf numFmtId="3" fontId="59" fillId="36" borderId="23" xfId="0" applyNumberFormat="1" applyFont="1" applyFill="1" applyBorder="1" applyAlignment="1">
      <alignment horizontal="right" vertical="center" wrapText="1"/>
    </xf>
    <xf numFmtId="3" fontId="57" fillId="35" borderId="23" xfId="0" applyNumberFormat="1" applyFont="1" applyFill="1" applyBorder="1" applyAlignment="1">
      <alignment horizontal="right" vertical="center" wrapText="1"/>
    </xf>
    <xf numFmtId="0" fontId="58" fillId="38" borderId="40" xfId="0" applyFont="1" applyFill="1" applyBorder="1" applyAlignment="1">
      <alignment horizontal="right" vertical="center" wrapText="1"/>
    </xf>
    <xf numFmtId="0" fontId="57" fillId="0" borderId="47" xfId="0" applyFont="1" applyBorder="1" applyAlignment="1">
      <alignment horizontal="left" vertical="center" wrapText="1"/>
    </xf>
    <xf numFmtId="0" fontId="59" fillId="0" borderId="47" xfId="0" applyFont="1" applyBorder="1" applyAlignment="1">
      <alignment horizontal="center" vertical="center" wrapText="1"/>
    </xf>
    <xf numFmtId="3" fontId="59" fillId="33" borderId="47" xfId="0" applyNumberFormat="1" applyFont="1" applyFill="1" applyBorder="1" applyAlignment="1">
      <alignment horizontal="right" vertical="center" wrapText="1"/>
    </xf>
    <xf numFmtId="0" fontId="58" fillId="35" borderId="33" xfId="0" applyFont="1" applyFill="1" applyBorder="1" applyAlignment="1">
      <alignment horizontal="right" vertical="center" wrapText="1"/>
    </xf>
    <xf numFmtId="0" fontId="59" fillId="34" borderId="15" xfId="0" applyFont="1" applyFill="1" applyBorder="1" applyAlignment="1">
      <alignment horizontal="left" vertical="center"/>
    </xf>
    <xf numFmtId="0" fontId="58" fillId="44" borderId="11" xfId="0" applyFont="1" applyFill="1" applyBorder="1" applyAlignment="1">
      <alignment horizontal="center" vertical="center" wrapText="1"/>
    </xf>
    <xf numFmtId="0" fontId="63" fillId="44" borderId="16" xfId="0" applyFont="1" applyFill="1" applyBorder="1" applyAlignment="1">
      <alignment horizontal="left" vertical="center" wrapText="1"/>
    </xf>
    <xf numFmtId="0" fontId="58" fillId="44" borderId="32" xfId="0" applyFont="1" applyFill="1" applyBorder="1" applyAlignment="1">
      <alignment horizontal="left" vertical="center" wrapText="1"/>
    </xf>
    <xf numFmtId="0" fontId="58" fillId="44" borderId="23" xfId="0" applyFont="1" applyFill="1" applyBorder="1" applyAlignment="1">
      <alignment horizontal="right" vertical="center" wrapText="1"/>
    </xf>
    <xf numFmtId="0" fontId="59" fillId="36" borderId="16" xfId="0" applyFont="1" applyFill="1" applyBorder="1" applyAlignment="1">
      <alignment horizontal="left" vertical="center" wrapText="1"/>
    </xf>
    <xf numFmtId="0" fontId="59" fillId="36" borderId="32" xfId="0" applyFont="1" applyFill="1" applyBorder="1" applyAlignment="1">
      <alignment horizontal="left" vertical="center"/>
    </xf>
    <xf numFmtId="0" fontId="57" fillId="45" borderId="0" xfId="0" applyFont="1" applyFill="1" applyBorder="1" applyAlignment="1">
      <alignment horizontal="center" vertical="center" wrapText="1"/>
    </xf>
    <xf numFmtId="0" fontId="57" fillId="45" borderId="0" xfId="0" applyFont="1" applyFill="1" applyBorder="1" applyAlignment="1">
      <alignment horizontal="left" vertical="center" wrapText="1"/>
    </xf>
    <xf numFmtId="0" fontId="57" fillId="45" borderId="0" xfId="0" applyFont="1" applyFill="1" applyBorder="1" applyAlignment="1">
      <alignment horizontal="center" vertical="center"/>
    </xf>
    <xf numFmtId="0" fontId="58" fillId="45" borderId="0" xfId="0" applyFont="1" applyFill="1" applyBorder="1" applyAlignment="1">
      <alignment vertical="center" wrapText="1"/>
    </xf>
    <xf numFmtId="0" fontId="59" fillId="45"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top"/>
    </xf>
    <xf numFmtId="0" fontId="8" fillId="0" borderId="0" xfId="0" applyFont="1" applyAlignment="1">
      <alignment/>
    </xf>
    <xf numFmtId="0" fontId="55" fillId="0" borderId="10" xfId="0" applyFont="1" applyBorder="1" applyAlignment="1">
      <alignment horizontal="left" vertical="top" wrapText="1"/>
    </xf>
    <xf numFmtId="0" fontId="56" fillId="0" borderId="28" xfId="0" applyFont="1" applyBorder="1" applyAlignment="1">
      <alignment horizontal="center" vertical="center" wrapText="1"/>
    </xf>
    <xf numFmtId="3" fontId="56" fillId="33" borderId="28" xfId="0" applyNumberFormat="1" applyFont="1" applyFill="1" applyBorder="1" applyAlignment="1">
      <alignment horizontal="right" vertical="center" wrapText="1"/>
    </xf>
    <xf numFmtId="0" fontId="11" fillId="35" borderId="0" xfId="0" applyFont="1" applyFill="1" applyBorder="1" applyAlignment="1">
      <alignment horizontal="center"/>
    </xf>
    <xf numFmtId="0" fontId="11" fillId="35" borderId="0" xfId="0" applyFont="1" applyFill="1" applyAlignment="1">
      <alignment horizontal="center"/>
    </xf>
    <xf numFmtId="0" fontId="11" fillId="35" borderId="0" xfId="0" applyFont="1" applyFill="1" applyAlignment="1">
      <alignment/>
    </xf>
    <xf numFmtId="0" fontId="55" fillId="0" borderId="22" xfId="0" applyFont="1" applyBorder="1" applyAlignment="1">
      <alignment horizontal="left" vertical="top" wrapText="1"/>
    </xf>
    <xf numFmtId="0" fontId="56" fillId="0" borderId="30" xfId="0" applyFont="1" applyBorder="1" applyAlignment="1">
      <alignment horizontal="center" vertical="center" wrapText="1"/>
    </xf>
    <xf numFmtId="3" fontId="56" fillId="33" borderId="30" xfId="0" applyNumberFormat="1" applyFont="1" applyFill="1" applyBorder="1" applyAlignment="1">
      <alignment horizontal="right" vertical="center" wrapText="1"/>
    </xf>
    <xf numFmtId="0" fontId="56" fillId="35" borderId="13" xfId="0" applyFont="1" applyFill="1" applyBorder="1" applyAlignment="1">
      <alignment horizontal="center" vertical="center" wrapText="1"/>
    </xf>
    <xf numFmtId="0" fontId="55" fillId="0" borderId="17" xfId="0" applyFont="1" applyBorder="1" applyAlignment="1">
      <alignment horizontal="left" vertical="top" wrapText="1"/>
    </xf>
    <xf numFmtId="0" fontId="56" fillId="0" borderId="29" xfId="0" applyFont="1" applyBorder="1" applyAlignment="1">
      <alignment horizontal="center" vertical="center" wrapText="1"/>
    </xf>
    <xf numFmtId="3" fontId="56" fillId="33" borderId="29" xfId="0" applyNumberFormat="1" applyFont="1" applyFill="1" applyBorder="1" applyAlignment="1">
      <alignment horizontal="right" vertical="center" wrapText="1"/>
    </xf>
    <xf numFmtId="0" fontId="56" fillId="35" borderId="14" xfId="0" applyFont="1" applyFill="1" applyBorder="1" applyAlignment="1">
      <alignment horizontal="center" vertical="center" wrapText="1"/>
    </xf>
    <xf numFmtId="0" fontId="56" fillId="0" borderId="35" xfId="0" applyFont="1" applyBorder="1" applyAlignment="1">
      <alignment horizontal="center" vertical="center" wrapText="1"/>
    </xf>
    <xf numFmtId="0" fontId="56" fillId="0" borderId="19" xfId="0" applyFont="1" applyBorder="1" applyAlignment="1">
      <alignment horizontal="center" vertical="center" wrapText="1"/>
    </xf>
    <xf numFmtId="3" fontId="56" fillId="33" borderId="19" xfId="0" applyNumberFormat="1" applyFont="1" applyFill="1" applyBorder="1" applyAlignment="1">
      <alignment horizontal="right" vertical="center" wrapText="1"/>
    </xf>
    <xf numFmtId="0" fontId="56" fillId="35" borderId="21" xfId="0" applyFont="1" applyFill="1" applyBorder="1" applyAlignment="1">
      <alignment horizontal="right" vertical="center" wrapText="1"/>
    </xf>
    <xf numFmtId="0" fontId="61" fillId="35" borderId="26" xfId="0" applyFont="1" applyFill="1" applyBorder="1" applyAlignment="1">
      <alignment horizontal="center" vertical="center" wrapText="1"/>
    </xf>
    <xf numFmtId="0" fontId="55" fillId="33" borderId="10" xfId="0" applyFont="1" applyFill="1" applyBorder="1" applyAlignment="1">
      <alignment horizontal="left" vertical="center" wrapText="1"/>
    </xf>
    <xf numFmtId="0" fontId="56" fillId="35" borderId="29" xfId="0" applyFont="1" applyFill="1" applyBorder="1" applyAlignment="1">
      <alignment horizontal="center" vertical="center" wrapText="1"/>
    </xf>
    <xf numFmtId="3" fontId="56" fillId="35" borderId="29" xfId="0" applyNumberFormat="1" applyFont="1" applyFill="1" applyBorder="1" applyAlignment="1">
      <alignment horizontal="center" vertical="center" wrapText="1"/>
    </xf>
    <xf numFmtId="0" fontId="65" fillId="35" borderId="20" xfId="0" applyFont="1" applyFill="1" applyBorder="1" applyAlignment="1">
      <alignment horizontal="right" vertical="center" wrapText="1"/>
    </xf>
    <xf numFmtId="0" fontId="56" fillId="35" borderId="11" xfId="0" applyFont="1" applyFill="1" applyBorder="1" applyAlignment="1">
      <alignment horizontal="center" vertical="center" wrapText="1"/>
    </xf>
    <xf numFmtId="0" fontId="55" fillId="0" borderId="10" xfId="0" applyFont="1" applyBorder="1" applyAlignment="1">
      <alignment horizontal="left" vertical="center" wrapText="1"/>
    </xf>
    <xf numFmtId="3" fontId="56" fillId="33" borderId="29" xfId="0" applyNumberFormat="1" applyFont="1" applyFill="1" applyBorder="1" applyAlignment="1">
      <alignment horizontal="center" vertical="center" wrapText="1"/>
    </xf>
    <xf numFmtId="3" fontId="56" fillId="33" borderId="19" xfId="0" applyNumberFormat="1" applyFont="1" applyFill="1" applyBorder="1" applyAlignment="1">
      <alignment horizontal="center" vertical="center" wrapText="1"/>
    </xf>
    <xf numFmtId="0" fontId="65" fillId="35" borderId="21" xfId="0" applyFont="1" applyFill="1" applyBorder="1" applyAlignment="1">
      <alignment horizontal="right" vertical="center" wrapText="1"/>
    </xf>
    <xf numFmtId="0" fontId="61" fillId="16" borderId="11" xfId="0" applyFont="1" applyFill="1" applyBorder="1" applyAlignment="1">
      <alignment horizontal="center" vertical="center" wrapText="1"/>
    </xf>
    <xf numFmtId="0" fontId="65" fillId="16" borderId="23" xfId="0" applyFont="1" applyFill="1" applyBorder="1" applyAlignment="1">
      <alignment horizontal="right" vertical="center" wrapText="1"/>
    </xf>
    <xf numFmtId="0" fontId="65" fillId="38" borderId="23" xfId="0" applyFont="1" applyFill="1" applyBorder="1" applyAlignment="1">
      <alignment horizontal="right" vertical="center" wrapText="1"/>
    </xf>
    <xf numFmtId="0" fontId="55" fillId="0" borderId="28" xfId="0" applyFont="1" applyBorder="1" applyAlignment="1">
      <alignment horizontal="center" vertical="center" wrapText="1"/>
    </xf>
    <xf numFmtId="3" fontId="55" fillId="33" borderId="28" xfId="0" applyNumberFormat="1" applyFont="1" applyFill="1" applyBorder="1" applyAlignment="1">
      <alignment horizontal="right" vertical="center" wrapText="1"/>
    </xf>
    <xf numFmtId="0" fontId="55" fillId="35" borderId="24" xfId="0" applyFont="1" applyFill="1" applyBorder="1" applyAlignment="1">
      <alignment horizontal="right" vertical="center" wrapText="1"/>
    </xf>
    <xf numFmtId="0" fontId="55" fillId="0" borderId="19" xfId="0" applyFont="1" applyBorder="1" applyAlignment="1">
      <alignment horizontal="center" vertical="center" wrapText="1"/>
    </xf>
    <xf numFmtId="3" fontId="55" fillId="33" borderId="19" xfId="0" applyNumberFormat="1" applyFont="1" applyFill="1" applyBorder="1" applyAlignment="1">
      <alignment horizontal="right" vertical="center" wrapText="1"/>
    </xf>
    <xf numFmtId="0" fontId="55" fillId="35" borderId="21" xfId="0" applyFont="1" applyFill="1" applyBorder="1" applyAlignment="1">
      <alignment horizontal="right" vertical="center" wrapText="1"/>
    </xf>
    <xf numFmtId="3" fontId="61" fillId="38" borderId="23" xfId="0" applyNumberFormat="1" applyFont="1" applyFill="1" applyBorder="1" applyAlignment="1">
      <alignment horizontal="right" vertical="center" wrapText="1"/>
    </xf>
    <xf numFmtId="0" fontId="61" fillId="35" borderId="12" xfId="0" applyFont="1" applyFill="1" applyBorder="1" applyAlignment="1">
      <alignment horizontal="center" vertical="center" wrapText="1"/>
    </xf>
    <xf numFmtId="0" fontId="55" fillId="35" borderId="28" xfId="0" applyFont="1" applyFill="1" applyBorder="1" applyAlignment="1">
      <alignment horizontal="left" vertical="center" wrapText="1"/>
    </xf>
    <xf numFmtId="3" fontId="55" fillId="35" borderId="24" xfId="0" applyNumberFormat="1" applyFont="1" applyFill="1" applyBorder="1" applyAlignment="1">
      <alignment horizontal="right" vertical="center" wrapText="1"/>
    </xf>
    <xf numFmtId="0" fontId="61" fillId="35" borderId="14" xfId="0" applyFont="1" applyFill="1" applyBorder="1" applyAlignment="1">
      <alignment horizontal="center" vertical="center" wrapText="1"/>
    </xf>
    <xf numFmtId="0" fontId="55" fillId="35" borderId="19" xfId="0" applyFont="1" applyFill="1" applyBorder="1" applyAlignment="1">
      <alignment horizontal="left" vertical="center" wrapText="1"/>
    </xf>
    <xf numFmtId="3" fontId="55" fillId="35" borderId="19" xfId="0" applyNumberFormat="1" applyFont="1" applyFill="1" applyBorder="1" applyAlignment="1">
      <alignment horizontal="left" vertical="center" wrapText="1"/>
    </xf>
    <xf numFmtId="3" fontId="55" fillId="35" borderId="21" xfId="0" applyNumberFormat="1" applyFont="1" applyFill="1" applyBorder="1" applyAlignment="1">
      <alignment horizontal="right" vertical="center" wrapText="1"/>
    </xf>
    <xf numFmtId="0" fontId="55" fillId="33" borderId="17" xfId="0" applyFont="1" applyFill="1" applyBorder="1" applyAlignment="1">
      <alignment horizontal="left" vertical="center" wrapText="1"/>
    </xf>
    <xf numFmtId="3" fontId="56" fillId="35" borderId="20" xfId="0" applyNumberFormat="1" applyFont="1" applyFill="1" applyBorder="1" applyAlignment="1">
      <alignment horizontal="right" vertical="center" wrapText="1"/>
    </xf>
    <xf numFmtId="3" fontId="56" fillId="35" borderId="19" xfId="0" applyNumberFormat="1" applyFont="1" applyFill="1" applyBorder="1" applyAlignment="1">
      <alignment horizontal="center" vertical="center" wrapText="1"/>
    </xf>
    <xf numFmtId="3" fontId="56" fillId="35" borderId="21" xfId="0" applyNumberFormat="1" applyFont="1" applyFill="1" applyBorder="1" applyAlignment="1">
      <alignment horizontal="right" vertical="center" wrapText="1"/>
    </xf>
    <xf numFmtId="3" fontId="56" fillId="0" borderId="24" xfId="0" applyNumberFormat="1" applyFont="1" applyBorder="1" applyAlignment="1">
      <alignment horizontal="right" vertical="center" wrapText="1"/>
    </xf>
    <xf numFmtId="0" fontId="11" fillId="0" borderId="0" xfId="0" applyFont="1" applyAlignment="1">
      <alignment/>
    </xf>
    <xf numFmtId="3" fontId="56" fillId="0" borderId="21" xfId="0" applyNumberFormat="1" applyFont="1" applyBorder="1" applyAlignment="1">
      <alignment horizontal="right" vertical="center" wrapText="1"/>
    </xf>
    <xf numFmtId="0" fontId="56" fillId="0" borderId="41" xfId="0" applyFont="1" applyBorder="1" applyAlignment="1">
      <alignment horizontal="center" vertical="center" wrapText="1"/>
    </xf>
    <xf numFmtId="3" fontId="56" fillId="33" borderId="41" xfId="0" applyNumberFormat="1" applyFont="1" applyFill="1" applyBorder="1" applyAlignment="1">
      <alignment horizontal="right" vertical="center" wrapText="1"/>
    </xf>
    <xf numFmtId="3" fontId="56" fillId="0" borderId="33" xfId="0" applyNumberFormat="1" applyFont="1" applyBorder="1" applyAlignment="1">
      <alignment horizontal="right" vertical="center" wrapText="1"/>
    </xf>
    <xf numFmtId="0" fontId="7" fillId="35" borderId="0" xfId="0" applyFont="1" applyFill="1" applyAlignment="1">
      <alignment/>
    </xf>
    <xf numFmtId="0" fontId="58" fillId="35" borderId="14" xfId="0" applyFont="1" applyFill="1" applyBorder="1" applyAlignment="1">
      <alignment wrapText="1"/>
    </xf>
    <xf numFmtId="0" fontId="57" fillId="35" borderId="19" xfId="0" applyFont="1" applyFill="1" applyBorder="1" applyAlignment="1">
      <alignment wrapText="1"/>
    </xf>
    <xf numFmtId="3" fontId="57" fillId="35" borderId="19" xfId="0" applyNumberFormat="1" applyFont="1" applyFill="1" applyBorder="1" applyAlignment="1">
      <alignment wrapText="1"/>
    </xf>
    <xf numFmtId="3" fontId="57" fillId="35" borderId="21" xfId="0" applyNumberFormat="1" applyFont="1" applyFill="1" applyBorder="1" applyAlignment="1">
      <alignment wrapText="1"/>
    </xf>
    <xf numFmtId="0" fontId="65" fillId="35" borderId="18" xfId="0" applyFont="1" applyFill="1" applyBorder="1" applyAlignment="1">
      <alignment horizontal="center" vertical="center" wrapText="1"/>
    </xf>
    <xf numFmtId="0" fontId="55" fillId="33" borderId="15" xfId="0" applyFont="1" applyFill="1" applyBorder="1" applyAlignment="1">
      <alignment horizontal="left" vertical="top" wrapText="1"/>
    </xf>
    <xf numFmtId="0" fontId="56" fillId="33" borderId="41" xfId="0" applyFont="1" applyFill="1" applyBorder="1" applyAlignment="1">
      <alignment horizontal="center" vertical="center" wrapText="1"/>
    </xf>
    <xf numFmtId="3" fontId="56" fillId="33" borderId="41" xfId="0" applyNumberFormat="1" applyFont="1" applyFill="1" applyBorder="1" applyAlignment="1">
      <alignment horizontal="center" vertical="center" wrapText="1"/>
    </xf>
    <xf numFmtId="0" fontId="56" fillId="35" borderId="33" xfId="0" applyFont="1" applyFill="1" applyBorder="1" applyAlignment="1">
      <alignment horizontal="right" vertical="center" wrapText="1"/>
    </xf>
    <xf numFmtId="0" fontId="65" fillId="35" borderId="13" xfId="0" applyFont="1" applyFill="1" applyBorder="1" applyAlignment="1">
      <alignment horizontal="center" vertical="center" wrapText="1"/>
    </xf>
    <xf numFmtId="0" fontId="55" fillId="33" borderId="48" xfId="0" applyFont="1" applyFill="1" applyBorder="1" applyAlignment="1">
      <alignment horizontal="left" vertical="center" wrapText="1"/>
    </xf>
    <xf numFmtId="0" fontId="56" fillId="33" borderId="29" xfId="0" applyFont="1" applyFill="1" applyBorder="1" applyAlignment="1">
      <alignment horizontal="center" vertical="center" wrapText="1"/>
    </xf>
    <xf numFmtId="0" fontId="65" fillId="35" borderId="14" xfId="0" applyFont="1" applyFill="1" applyBorder="1" applyAlignment="1">
      <alignment horizontal="center" vertical="center" wrapText="1"/>
    </xf>
    <xf numFmtId="0" fontId="56" fillId="33" borderId="19" xfId="0" applyFont="1" applyFill="1" applyBorder="1" applyAlignment="1">
      <alignment horizontal="center" vertical="center" wrapText="1"/>
    </xf>
    <xf numFmtId="0" fontId="6" fillId="35" borderId="0" xfId="0" applyFont="1" applyFill="1" applyAlignment="1">
      <alignment vertical="center"/>
    </xf>
    <xf numFmtId="0" fontId="6" fillId="0" borderId="0" xfId="0" applyFont="1" applyAlignment="1">
      <alignment horizontal="center"/>
    </xf>
    <xf numFmtId="0" fontId="6" fillId="0" borderId="0" xfId="0" applyFont="1" applyBorder="1" applyAlignment="1">
      <alignment horizontal="center" vertical="center"/>
    </xf>
    <xf numFmtId="0" fontId="6" fillId="0" borderId="0" xfId="0" applyFont="1" applyAlignment="1">
      <alignment vertical="center"/>
    </xf>
    <xf numFmtId="0" fontId="6" fillId="46" borderId="49" xfId="0" applyFont="1" applyFill="1" applyBorder="1" applyAlignment="1">
      <alignment horizontal="left" vertical="top"/>
    </xf>
    <xf numFmtId="0" fontId="6" fillId="46" borderId="23" xfId="0" applyFont="1" applyFill="1" applyBorder="1" applyAlignment="1">
      <alignment horizontal="left" vertical="top"/>
    </xf>
    <xf numFmtId="0" fontId="6" fillId="0" borderId="49" xfId="0" applyFont="1" applyBorder="1" applyAlignment="1">
      <alignment horizontal="left" vertical="top"/>
    </xf>
    <xf numFmtId="0" fontId="6" fillId="0" borderId="23" xfId="0" applyFont="1" applyBorder="1" applyAlignment="1">
      <alignment horizontal="left" vertical="top"/>
    </xf>
    <xf numFmtId="0" fontId="5" fillId="22" borderId="50" xfId="0" applyFont="1" applyFill="1" applyBorder="1" applyAlignment="1">
      <alignment horizontal="center"/>
    </xf>
    <xf numFmtId="0" fontId="5" fillId="22" borderId="17" xfId="0" applyFont="1" applyFill="1" applyBorder="1" applyAlignment="1">
      <alignment horizontal="center"/>
    </xf>
    <xf numFmtId="0" fontId="57" fillId="0" borderId="50" xfId="0" applyFont="1" applyBorder="1" applyAlignment="1">
      <alignment horizontal="center" vertical="center" wrapText="1"/>
    </xf>
    <xf numFmtId="0" fontId="57" fillId="0" borderId="48" xfId="0" applyFont="1" applyBorder="1" applyAlignment="1">
      <alignment horizontal="center" vertical="center" wrapText="1"/>
    </xf>
    <xf numFmtId="0" fontId="57" fillId="0" borderId="10" xfId="0" applyFont="1" applyBorder="1" applyAlignment="1">
      <alignment horizontal="center" vertical="center" wrapText="1"/>
    </xf>
    <xf numFmtId="3" fontId="5" fillId="35" borderId="51" xfId="0" applyNumberFormat="1" applyFont="1" applyFill="1" applyBorder="1" applyAlignment="1">
      <alignment horizontal="center"/>
    </xf>
    <xf numFmtId="3" fontId="5" fillId="35" borderId="20" xfId="0" applyNumberFormat="1" applyFont="1" applyFill="1" applyBorder="1" applyAlignment="1">
      <alignment horizontal="center"/>
    </xf>
    <xf numFmtId="0" fontId="5" fillId="35" borderId="52" xfId="0" applyFont="1" applyFill="1" applyBorder="1" applyAlignment="1">
      <alignment horizontal="left" vertical="top"/>
    </xf>
    <xf numFmtId="0" fontId="5" fillId="35" borderId="53" xfId="0" applyFont="1" applyFill="1" applyBorder="1" applyAlignment="1">
      <alignment horizontal="left" vertical="top"/>
    </xf>
    <xf numFmtId="0" fontId="63" fillId="43" borderId="15" xfId="0" applyFont="1" applyFill="1" applyBorder="1" applyAlignment="1">
      <alignment horizontal="left" vertical="center" wrapText="1"/>
    </xf>
    <xf numFmtId="0" fontId="63" fillId="43" borderId="54" xfId="0" applyFont="1" applyFill="1" applyBorder="1" applyAlignment="1">
      <alignment horizontal="left" vertical="center" wrapText="1"/>
    </xf>
    <xf numFmtId="0" fontId="63" fillId="41" borderId="0" xfId="0" applyFont="1" applyFill="1" applyBorder="1" applyAlignment="1">
      <alignment horizontal="left" vertical="center" wrapText="1"/>
    </xf>
    <xf numFmtId="0" fontId="58" fillId="41" borderId="0" xfId="0" applyFont="1" applyFill="1" applyBorder="1" applyAlignment="1">
      <alignment horizontal="left" vertical="center" wrapText="1"/>
    </xf>
    <xf numFmtId="0" fontId="58" fillId="41" borderId="46" xfId="0" applyFont="1" applyFill="1" applyBorder="1" applyAlignment="1">
      <alignment horizontal="left" vertical="center" wrapText="1"/>
    </xf>
    <xf numFmtId="0" fontId="57" fillId="43" borderId="15" xfId="0" applyFont="1" applyFill="1" applyBorder="1" applyAlignment="1">
      <alignment horizontal="left" vertical="center" wrapText="1"/>
    </xf>
    <xf numFmtId="0" fontId="57" fillId="43" borderId="17" xfId="0" applyFont="1" applyFill="1" applyBorder="1" applyAlignment="1">
      <alignment horizontal="left" vertical="center" wrapText="1"/>
    </xf>
    <xf numFmtId="0" fontId="57" fillId="38" borderId="15" xfId="0" applyFont="1" applyFill="1" applyBorder="1" applyAlignment="1">
      <alignment horizontal="left" vertical="center" wrapText="1"/>
    </xf>
    <xf numFmtId="0" fontId="57" fillId="38" borderId="16" xfId="0" applyFont="1" applyFill="1" applyBorder="1" applyAlignment="1">
      <alignment horizontal="left" vertical="center" wrapText="1"/>
    </xf>
    <xf numFmtId="0" fontId="6" fillId="0" borderId="0" xfId="0" applyFont="1" applyAlignment="1">
      <alignment horizontal="center"/>
    </xf>
    <xf numFmtId="0" fontId="59" fillId="34" borderId="15" xfId="0" applyFont="1" applyFill="1" applyBorder="1" applyAlignment="1">
      <alignment horizontal="left" vertical="center" wrapText="1"/>
    </xf>
    <xf numFmtId="0" fontId="59" fillId="34" borderId="54" xfId="0" applyFont="1" applyFill="1" applyBorder="1" applyAlignment="1">
      <alignment horizontal="left" vertical="center" wrapText="1"/>
    </xf>
    <xf numFmtId="0" fontId="59" fillId="43" borderId="15" xfId="0" applyFont="1" applyFill="1" applyBorder="1" applyAlignment="1">
      <alignment horizontal="left" vertical="center" wrapText="1"/>
    </xf>
    <xf numFmtId="0" fontId="59" fillId="43" borderId="54" xfId="0" applyFont="1" applyFill="1" applyBorder="1" applyAlignment="1">
      <alignment horizontal="left" vertical="center" wrapText="1"/>
    </xf>
    <xf numFmtId="0" fontId="60" fillId="34" borderId="0" xfId="0" applyFont="1" applyFill="1" applyBorder="1" applyAlignment="1">
      <alignment horizontal="left" vertical="center" wrapText="1"/>
    </xf>
    <xf numFmtId="0" fontId="60" fillId="34" borderId="55" xfId="0" applyFont="1" applyFill="1" applyBorder="1" applyAlignment="1">
      <alignment horizontal="left" vertical="center" wrapText="1"/>
    </xf>
    <xf numFmtId="0" fontId="60" fillId="43" borderId="15" xfId="0" applyFont="1" applyFill="1" applyBorder="1" applyAlignment="1">
      <alignment horizontal="left" vertical="center" wrapText="1"/>
    </xf>
    <xf numFmtId="0" fontId="60" fillId="43" borderId="54" xfId="0" applyFont="1" applyFill="1" applyBorder="1" applyAlignment="1">
      <alignment horizontal="left" vertical="center" wrapText="1"/>
    </xf>
    <xf numFmtId="0" fontId="5" fillId="22" borderId="50" xfId="0" applyFont="1" applyFill="1" applyBorder="1" applyAlignment="1">
      <alignment horizontal="left"/>
    </xf>
    <xf numFmtId="0" fontId="5" fillId="22" borderId="17" xfId="0" applyFont="1" applyFill="1" applyBorder="1" applyAlignment="1">
      <alignment horizontal="left"/>
    </xf>
    <xf numFmtId="0" fontId="60" fillId="34" borderId="15" xfId="0" applyFont="1" applyFill="1" applyBorder="1" applyAlignment="1">
      <alignment horizontal="left" vertical="center" wrapText="1"/>
    </xf>
    <xf numFmtId="0" fontId="60" fillId="34" borderId="54" xfId="0" applyFont="1" applyFill="1" applyBorder="1" applyAlignment="1">
      <alignment horizontal="left" vertical="center" wrapText="1"/>
    </xf>
    <xf numFmtId="0" fontId="60" fillId="43" borderId="15" xfId="0" applyFont="1" applyFill="1" applyBorder="1" applyAlignment="1">
      <alignment horizontal="left" wrapText="1"/>
    </xf>
    <xf numFmtId="0" fontId="60" fillId="43" borderId="54" xfId="0" applyFont="1" applyFill="1" applyBorder="1" applyAlignment="1">
      <alignment horizontal="left" wrapText="1"/>
    </xf>
    <xf numFmtId="0" fontId="59" fillId="43" borderId="0" xfId="0" applyFont="1" applyFill="1" applyBorder="1" applyAlignment="1">
      <alignment horizontal="left" vertical="center" wrapText="1"/>
    </xf>
    <xf numFmtId="0" fontId="59" fillId="43" borderId="55" xfId="0" applyFont="1" applyFill="1" applyBorder="1" applyAlignment="1">
      <alignment horizontal="left" vertical="center" wrapText="1"/>
    </xf>
    <xf numFmtId="0" fontId="63" fillId="41" borderId="56" xfId="0" applyFont="1" applyFill="1" applyBorder="1" applyAlignment="1">
      <alignment horizontal="left" vertical="center" wrapText="1"/>
    </xf>
    <xf numFmtId="0" fontId="63" fillId="41" borderId="57" xfId="0" applyFont="1" applyFill="1" applyBorder="1" applyAlignment="1">
      <alignment horizontal="left" vertical="center" wrapText="1"/>
    </xf>
    <xf numFmtId="0" fontId="63" fillId="38" borderId="15" xfId="0" applyFont="1" applyFill="1" applyBorder="1" applyAlignment="1">
      <alignment horizontal="left" vertical="center" wrapText="1"/>
    </xf>
    <xf numFmtId="0" fontId="63" fillId="38" borderId="16" xfId="0" applyFont="1" applyFill="1" applyBorder="1" applyAlignment="1">
      <alignment horizontal="left" vertical="center" wrapText="1"/>
    </xf>
    <xf numFmtId="0" fontId="57" fillId="38" borderId="15" xfId="0" applyFont="1" applyFill="1" applyBorder="1" applyAlignment="1">
      <alignment horizontal="left" vertical="top" wrapText="1"/>
    </xf>
    <xf numFmtId="0" fontId="57" fillId="38" borderId="16" xfId="0" applyFont="1" applyFill="1" applyBorder="1" applyAlignment="1">
      <alignment horizontal="left" vertical="top" wrapText="1"/>
    </xf>
    <xf numFmtId="0" fontId="57" fillId="43" borderId="54" xfId="0" applyFont="1" applyFill="1" applyBorder="1" applyAlignment="1">
      <alignment horizontal="left" vertical="center" wrapText="1"/>
    </xf>
    <xf numFmtId="0" fontId="57" fillId="16" borderId="15" xfId="0" applyFont="1" applyFill="1" applyBorder="1" applyAlignment="1">
      <alignment horizontal="left" vertical="top" wrapText="1"/>
    </xf>
    <xf numFmtId="0" fontId="57" fillId="16" borderId="16" xfId="0" applyFont="1" applyFill="1" applyBorder="1" applyAlignment="1">
      <alignment horizontal="left" vertical="top" wrapText="1"/>
    </xf>
    <xf numFmtId="0" fontId="57" fillId="38" borderId="44" xfId="0" applyFont="1" applyFill="1" applyBorder="1" applyAlignment="1">
      <alignment horizontal="center" vertical="top" wrapText="1"/>
    </xf>
    <xf numFmtId="0" fontId="57" fillId="38" borderId="58" xfId="0" applyFont="1" applyFill="1" applyBorder="1" applyAlignment="1">
      <alignment horizontal="center" vertical="top" wrapText="1"/>
    </xf>
    <xf numFmtId="0" fontId="5" fillId="35" borderId="59" xfId="0" applyFont="1" applyFill="1" applyBorder="1" applyAlignment="1">
      <alignment horizontal="left" vertical="top"/>
    </xf>
    <xf numFmtId="0" fontId="5" fillId="35" borderId="24" xfId="0" applyFont="1" applyFill="1" applyBorder="1" applyAlignment="1">
      <alignment horizontal="left" vertical="top"/>
    </xf>
    <xf numFmtId="0" fontId="5" fillId="35" borderId="51" xfId="0" applyFont="1" applyFill="1" applyBorder="1" applyAlignment="1">
      <alignment horizontal="left" vertical="top"/>
    </xf>
    <xf numFmtId="0" fontId="5" fillId="35" borderId="20" xfId="0" applyFont="1" applyFill="1" applyBorder="1" applyAlignment="1">
      <alignment horizontal="left" vertical="top"/>
    </xf>
    <xf numFmtId="0" fontId="5" fillId="35" borderId="51" xfId="0" applyFont="1" applyFill="1" applyBorder="1" applyAlignment="1">
      <alignment vertical="top"/>
    </xf>
    <xf numFmtId="0" fontId="5" fillId="35" borderId="20" xfId="0" applyFont="1" applyFill="1" applyBorder="1" applyAlignment="1">
      <alignment vertical="top"/>
    </xf>
    <xf numFmtId="0" fontId="3" fillId="41" borderId="15" xfId="0" applyFont="1" applyFill="1" applyBorder="1" applyAlignment="1">
      <alignment horizontal="left" vertical="center" wrapText="1"/>
    </xf>
    <xf numFmtId="0" fontId="57" fillId="41" borderId="15" xfId="0" applyFont="1" applyFill="1" applyBorder="1" applyAlignment="1">
      <alignment horizontal="left" vertical="center" wrapText="1"/>
    </xf>
    <xf numFmtId="0" fontId="57" fillId="41" borderId="17" xfId="0" applyFont="1" applyFill="1" applyBorder="1" applyAlignment="1">
      <alignment horizontal="left" vertical="center" wrapText="1"/>
    </xf>
    <xf numFmtId="0" fontId="57" fillId="8" borderId="44" xfId="0" applyFont="1" applyFill="1" applyBorder="1" applyAlignment="1">
      <alignment vertical="center" wrapText="1"/>
    </xf>
    <xf numFmtId="0" fontId="57" fillId="8" borderId="58" xfId="0" applyFont="1" applyFill="1" applyBorder="1" applyAlignment="1">
      <alignment vertical="center" wrapText="1"/>
    </xf>
    <xf numFmtId="3" fontId="57" fillId="16" borderId="15" xfId="0" applyNumberFormat="1" applyFont="1" applyFill="1" applyBorder="1" applyAlignment="1">
      <alignment horizontal="left" vertical="center" wrapText="1"/>
    </xf>
    <xf numFmtId="3" fontId="57" fillId="16" borderId="60" xfId="0" applyNumberFormat="1" applyFont="1" applyFill="1" applyBorder="1" applyAlignment="1">
      <alignment horizontal="left" vertical="center" wrapText="1"/>
    </xf>
    <xf numFmtId="0" fontId="60" fillId="16" borderId="15" xfId="0" applyFont="1" applyFill="1" applyBorder="1" applyAlignment="1">
      <alignment horizontal="left" vertical="center" wrapText="1"/>
    </xf>
    <xf numFmtId="0" fontId="60" fillId="16" borderId="16" xfId="0" applyFont="1" applyFill="1" applyBorder="1" applyAlignment="1">
      <alignment horizontal="left" vertical="center" wrapText="1"/>
    </xf>
    <xf numFmtId="0" fontId="61" fillId="16" borderId="15" xfId="0" applyFont="1" applyFill="1" applyBorder="1" applyAlignment="1">
      <alignment horizontal="left" vertical="top" wrapText="1"/>
    </xf>
    <xf numFmtId="0" fontId="61" fillId="16" borderId="16" xfId="0" applyFont="1" applyFill="1" applyBorder="1" applyAlignment="1">
      <alignment horizontal="left" vertical="top" wrapText="1"/>
    </xf>
    <xf numFmtId="0" fontId="6" fillId="0" borderId="0" xfId="0" applyFont="1" applyBorder="1" applyAlignment="1">
      <alignment horizontal="center" vertical="center"/>
    </xf>
    <xf numFmtId="0" fontId="60" fillId="16" borderId="15" xfId="0" applyFont="1" applyFill="1" applyBorder="1" applyAlignment="1">
      <alignment horizontal="left" vertical="top" wrapText="1"/>
    </xf>
    <xf numFmtId="0" fontId="60" fillId="16" borderId="17" xfId="0" applyFont="1" applyFill="1" applyBorder="1" applyAlignment="1">
      <alignment horizontal="left" vertical="top" wrapText="1"/>
    </xf>
    <xf numFmtId="0" fontId="60" fillId="37" borderId="15" xfId="0" applyFont="1" applyFill="1" applyBorder="1" applyAlignment="1">
      <alignment horizontal="left" vertical="top" wrapText="1"/>
    </xf>
    <xf numFmtId="0" fontId="60" fillId="37" borderId="17" xfId="0" applyFont="1" applyFill="1" applyBorder="1" applyAlignment="1">
      <alignment horizontal="left" vertical="top" wrapText="1"/>
    </xf>
    <xf numFmtId="0" fontId="57" fillId="39" borderId="44" xfId="0" applyFont="1" applyFill="1" applyBorder="1" applyAlignment="1">
      <alignment horizontal="left" vertical="top" wrapText="1"/>
    </xf>
    <xf numFmtId="0" fontId="57" fillId="39" borderId="58" xfId="0" applyFont="1" applyFill="1" applyBorder="1" applyAlignment="1">
      <alignment horizontal="left" vertical="top" wrapText="1"/>
    </xf>
    <xf numFmtId="0" fontId="6" fillId="0" borderId="0" xfId="0" applyFont="1" applyBorder="1" applyAlignment="1">
      <alignment horizontal="center"/>
    </xf>
    <xf numFmtId="0" fontId="59" fillId="36" borderId="15" xfId="0" applyFont="1" applyFill="1" applyBorder="1" applyAlignment="1">
      <alignment horizontal="left" vertical="center" wrapText="1"/>
    </xf>
    <xf numFmtId="0" fontId="59" fillId="36" borderId="54" xfId="0" applyFont="1" applyFill="1" applyBorder="1" applyAlignment="1">
      <alignment horizontal="left" vertical="center" wrapText="1"/>
    </xf>
    <xf numFmtId="0" fontId="7" fillId="0" borderId="0" xfId="0" applyFont="1" applyBorder="1" applyAlignment="1">
      <alignment horizontal="center"/>
    </xf>
    <xf numFmtId="0" fontId="7" fillId="0" borderId="0" xfId="0" applyFont="1" applyAlignment="1">
      <alignment horizontal="center"/>
    </xf>
    <xf numFmtId="3" fontId="57" fillId="36" borderId="15" xfId="0" applyNumberFormat="1" applyFont="1" applyFill="1" applyBorder="1" applyAlignment="1">
      <alignment horizontal="left" vertical="center" wrapText="1"/>
    </xf>
    <xf numFmtId="3" fontId="57" fillId="36" borderId="60" xfId="0" applyNumberFormat="1" applyFont="1" applyFill="1" applyBorder="1" applyAlignment="1">
      <alignment horizontal="left" vertical="center" wrapText="1"/>
    </xf>
    <xf numFmtId="0" fontId="60" fillId="39" borderId="56" xfId="0" applyFont="1" applyFill="1" applyBorder="1" applyAlignment="1">
      <alignment horizontal="left" vertical="top" wrapText="1"/>
    </xf>
    <xf numFmtId="0" fontId="60" fillId="39" borderId="47" xfId="0" applyFont="1" applyFill="1" applyBorder="1" applyAlignment="1">
      <alignment horizontal="left" vertical="top" wrapText="1"/>
    </xf>
    <xf numFmtId="0" fontId="63" fillId="20" borderId="15" xfId="0" applyFont="1" applyFill="1" applyBorder="1" applyAlignment="1">
      <alignment horizontal="left" vertical="center" wrapText="1"/>
    </xf>
    <xf numFmtId="0" fontId="63" fillId="20" borderId="16" xfId="0" applyFont="1" applyFill="1" applyBorder="1" applyAlignment="1">
      <alignment horizontal="left" vertical="center" wrapText="1"/>
    </xf>
    <xf numFmtId="3" fontId="5" fillId="35" borderId="59" xfId="0" applyNumberFormat="1" applyFont="1" applyFill="1" applyBorder="1" applyAlignment="1">
      <alignment horizontal="center"/>
    </xf>
    <xf numFmtId="3" fontId="5" fillId="35" borderId="24" xfId="0" applyNumberFormat="1" applyFont="1" applyFill="1" applyBorder="1" applyAlignment="1">
      <alignment horizontal="center"/>
    </xf>
    <xf numFmtId="0" fontId="57" fillId="8" borderId="15" xfId="0" applyFont="1" applyFill="1" applyBorder="1" applyAlignment="1">
      <alignment horizontal="left" vertical="center" wrapText="1"/>
    </xf>
    <xf numFmtId="0" fontId="57" fillId="8" borderId="17" xfId="0" applyFont="1" applyFill="1" applyBorder="1" applyAlignment="1">
      <alignment horizontal="left" vertical="center" wrapText="1"/>
    </xf>
    <xf numFmtId="0" fontId="58" fillId="36" borderId="15" xfId="0" applyFont="1" applyFill="1" applyBorder="1" applyAlignment="1">
      <alignment horizontal="left" vertical="center" wrapText="1"/>
    </xf>
    <xf numFmtId="0" fontId="58" fillId="36" borderId="54" xfId="0" applyFont="1" applyFill="1" applyBorder="1" applyAlignment="1">
      <alignment horizontal="left" vertical="center" wrapText="1"/>
    </xf>
    <xf numFmtId="0" fontId="60" fillId="16" borderId="16" xfId="0" applyFont="1" applyFill="1" applyBorder="1" applyAlignment="1">
      <alignment horizontal="left" vertical="top" wrapText="1"/>
    </xf>
    <xf numFmtId="0" fontId="57" fillId="37" borderId="61" xfId="0" applyFont="1" applyFill="1" applyBorder="1" applyAlignment="1">
      <alignment horizontal="left" vertical="top" wrapText="1"/>
    </xf>
    <xf numFmtId="0" fontId="57" fillId="37" borderId="62" xfId="0" applyFont="1" applyFill="1" applyBorder="1" applyAlignment="1">
      <alignment horizontal="left" vertical="top" wrapText="1"/>
    </xf>
    <xf numFmtId="0" fontId="56" fillId="37" borderId="15" xfId="0" applyFont="1" applyFill="1" applyBorder="1" applyAlignment="1">
      <alignment horizontal="left" vertical="center" wrapText="1"/>
    </xf>
    <xf numFmtId="0" fontId="56" fillId="37" borderId="16" xfId="0" applyFont="1" applyFill="1" applyBorder="1" applyAlignment="1">
      <alignment horizontal="left" vertical="center" wrapText="1"/>
    </xf>
    <xf numFmtId="0" fontId="60" fillId="38" borderId="15" xfId="0" applyFont="1" applyFill="1" applyBorder="1" applyAlignment="1">
      <alignment horizontal="left" vertical="top" wrapText="1"/>
    </xf>
    <xf numFmtId="0" fontId="60" fillId="38" borderId="17" xfId="0" applyFont="1" applyFill="1" applyBorder="1" applyAlignment="1">
      <alignment horizontal="left" vertical="top" wrapText="1"/>
    </xf>
    <xf numFmtId="0" fontId="56" fillId="38" borderId="15" xfId="0" applyFont="1" applyFill="1" applyBorder="1" applyAlignment="1">
      <alignment horizontal="left" vertical="top" wrapText="1"/>
    </xf>
    <xf numFmtId="0" fontId="56" fillId="38" borderId="60" xfId="0" applyFont="1" applyFill="1" applyBorder="1" applyAlignment="1">
      <alignment horizontal="left" vertical="top" wrapText="1"/>
    </xf>
    <xf numFmtId="0" fontId="61" fillId="16" borderId="15" xfId="0" applyFont="1" applyFill="1" applyBorder="1" applyAlignment="1">
      <alignment horizontal="left" vertical="center" wrapText="1"/>
    </xf>
    <xf numFmtId="0" fontId="61" fillId="16" borderId="16" xfId="0" applyFont="1" applyFill="1" applyBorder="1" applyAlignment="1">
      <alignment horizontal="left" vertical="center" wrapText="1"/>
    </xf>
    <xf numFmtId="0" fontId="57" fillId="37" borderId="15" xfId="0" applyFont="1" applyFill="1" applyBorder="1" applyAlignment="1">
      <alignment horizontal="left" vertical="center" wrapText="1"/>
    </xf>
    <xf numFmtId="0" fontId="57" fillId="37" borderId="16" xfId="0" applyFont="1" applyFill="1" applyBorder="1" applyAlignment="1">
      <alignment horizontal="left" vertical="center" wrapText="1"/>
    </xf>
    <xf numFmtId="0" fontId="57" fillId="34" borderId="15" xfId="0" applyFont="1" applyFill="1" applyBorder="1" applyAlignment="1">
      <alignment horizontal="left" vertical="center" wrapText="1"/>
    </xf>
    <xf numFmtId="0" fontId="57" fillId="34" borderId="54" xfId="0" applyFont="1" applyFill="1" applyBorder="1" applyAlignment="1">
      <alignment horizontal="left" vertical="center" wrapText="1"/>
    </xf>
    <xf numFmtId="0" fontId="57" fillId="36" borderId="15" xfId="0" applyFont="1" applyFill="1" applyBorder="1" applyAlignment="1">
      <alignment horizontal="left" vertical="center" wrapText="1"/>
    </xf>
    <xf numFmtId="0" fontId="57" fillId="36" borderId="54" xfId="0" applyFont="1" applyFill="1" applyBorder="1" applyAlignment="1">
      <alignment horizontal="left" vertical="center" wrapText="1"/>
    </xf>
    <xf numFmtId="0" fontId="63" fillId="47" borderId="15" xfId="0" applyFont="1" applyFill="1" applyBorder="1" applyAlignment="1">
      <alignment horizontal="left" vertical="center" wrapText="1"/>
    </xf>
    <xf numFmtId="0" fontId="63" fillId="47" borderId="54" xfId="0" applyFont="1" applyFill="1" applyBorder="1" applyAlignment="1">
      <alignment horizontal="left" vertical="center" wrapText="1"/>
    </xf>
    <xf numFmtId="0" fontId="64" fillId="38" borderId="15" xfId="0" applyFont="1" applyFill="1" applyBorder="1" applyAlignment="1">
      <alignment horizontal="left" vertical="top" wrapText="1"/>
    </xf>
    <xf numFmtId="0" fontId="64" fillId="38" borderId="60" xfId="0" applyFont="1" applyFill="1" applyBorder="1" applyAlignment="1">
      <alignment horizontal="left" vertical="top" wrapText="1"/>
    </xf>
    <xf numFmtId="0" fontId="57" fillId="47" borderId="0" xfId="0" applyFont="1" applyFill="1" applyBorder="1" applyAlignment="1">
      <alignment horizontal="left" vertical="center" wrapText="1"/>
    </xf>
    <xf numFmtId="0" fontId="57" fillId="47" borderId="55" xfId="0" applyFont="1" applyFill="1" applyBorder="1" applyAlignment="1">
      <alignment horizontal="left" vertical="center" wrapText="1"/>
    </xf>
    <xf numFmtId="0" fontId="57" fillId="43" borderId="0" xfId="0" applyFont="1" applyFill="1" applyBorder="1" applyAlignment="1">
      <alignment horizontal="left" vertical="center" wrapText="1"/>
    </xf>
    <xf numFmtId="0" fontId="57" fillId="43" borderId="55" xfId="0" applyFont="1" applyFill="1" applyBorder="1" applyAlignment="1">
      <alignment horizontal="left" vertical="center" wrapText="1"/>
    </xf>
    <xf numFmtId="0" fontId="60" fillId="14" borderId="15" xfId="0" applyFont="1" applyFill="1" applyBorder="1" applyAlignment="1">
      <alignment horizontal="left" vertical="top" wrapText="1"/>
    </xf>
    <xf numFmtId="0" fontId="60" fillId="14" borderId="17" xfId="0" applyFont="1" applyFill="1" applyBorder="1" applyAlignment="1">
      <alignment horizontal="left" vertical="top" wrapText="1"/>
    </xf>
    <xf numFmtId="0" fontId="57" fillId="16" borderId="0" xfId="0" applyFont="1" applyFill="1" applyBorder="1" applyAlignment="1">
      <alignment horizontal="left" vertical="top" wrapText="1"/>
    </xf>
    <xf numFmtId="0" fontId="57" fillId="16" borderId="46" xfId="0" applyFont="1" applyFill="1" applyBorder="1" applyAlignment="1">
      <alignment horizontal="left" vertical="top" wrapText="1"/>
    </xf>
    <xf numFmtId="0" fontId="57" fillId="14" borderId="15" xfId="0" applyFont="1" applyFill="1" applyBorder="1" applyAlignment="1">
      <alignment horizontal="left" vertical="top" wrapText="1"/>
    </xf>
    <xf numFmtId="0" fontId="57" fillId="14" borderId="16" xfId="0" applyFont="1" applyFill="1" applyBorder="1" applyAlignment="1">
      <alignment horizontal="left" vertical="top" wrapText="1"/>
    </xf>
    <xf numFmtId="0" fontId="57" fillId="38" borderId="50" xfId="0" applyFont="1" applyFill="1" applyBorder="1" applyAlignment="1">
      <alignment horizontal="left" vertical="top" wrapText="1"/>
    </xf>
    <xf numFmtId="0" fontId="57" fillId="38" borderId="44" xfId="0" applyFont="1" applyFill="1" applyBorder="1" applyAlignment="1">
      <alignment horizontal="left" vertical="top" wrapText="1"/>
    </xf>
    <xf numFmtId="0" fontId="57" fillId="38" borderId="58" xfId="0" applyFont="1" applyFill="1" applyBorder="1" applyAlignment="1">
      <alignment horizontal="left" vertical="top" wrapText="1"/>
    </xf>
    <xf numFmtId="0" fontId="57" fillId="38" borderId="15" xfId="0" applyFont="1" applyFill="1" applyBorder="1" applyAlignment="1">
      <alignment horizontal="center" vertical="top" wrapText="1"/>
    </xf>
    <xf numFmtId="0" fontId="57" fillId="38" borderId="16" xfId="0" applyFont="1" applyFill="1" applyBorder="1" applyAlignment="1">
      <alignment horizontal="center" vertical="top" wrapText="1"/>
    </xf>
    <xf numFmtId="0" fontId="57" fillId="38" borderId="60" xfId="0" applyFont="1" applyFill="1" applyBorder="1" applyAlignment="1">
      <alignment horizontal="left" vertical="top" wrapText="1"/>
    </xf>
    <xf numFmtId="0" fontId="57" fillId="38" borderId="63" xfId="0" applyFont="1" applyFill="1" applyBorder="1" applyAlignment="1">
      <alignment horizontal="left" vertical="center" wrapText="1"/>
    </xf>
    <xf numFmtId="0" fontId="57" fillId="38" borderId="38" xfId="0" applyFont="1" applyFill="1" applyBorder="1" applyAlignment="1">
      <alignment horizontal="left" vertical="center" wrapText="1"/>
    </xf>
    <xf numFmtId="0" fontId="59" fillId="38" borderId="15" xfId="0" applyFont="1" applyFill="1" applyBorder="1" applyAlignment="1">
      <alignment horizontal="left" vertical="center" wrapText="1"/>
    </xf>
    <xf numFmtId="0" fontId="59" fillId="38" borderId="54" xfId="0" applyFont="1" applyFill="1" applyBorder="1" applyAlignment="1">
      <alignment horizontal="left" vertical="center" wrapText="1"/>
    </xf>
    <xf numFmtId="0" fontId="63" fillId="45" borderId="0" xfId="0" applyFont="1" applyFill="1" applyBorder="1" applyAlignment="1">
      <alignment horizontal="left" vertical="center" wrapText="1"/>
    </xf>
    <xf numFmtId="0" fontId="58" fillId="45" borderId="0" xfId="0" applyFont="1" applyFill="1" applyBorder="1" applyAlignment="1">
      <alignment horizontal="left" vertical="center" wrapText="1"/>
    </xf>
    <xf numFmtId="0" fontId="59" fillId="16" borderId="15" xfId="0" applyFont="1" applyFill="1" applyBorder="1" applyAlignment="1">
      <alignment horizontal="left" vertical="center" wrapText="1"/>
    </xf>
    <xf numFmtId="0" fontId="59" fillId="16" borderId="54" xfId="0" applyFont="1" applyFill="1" applyBorder="1" applyAlignment="1">
      <alignment horizontal="left" vertical="center" wrapText="1"/>
    </xf>
    <xf numFmtId="3" fontId="5" fillId="35" borderId="49" xfId="0" applyNumberFormat="1" applyFont="1" applyFill="1" applyBorder="1" applyAlignment="1">
      <alignment horizontal="center"/>
    </xf>
    <xf numFmtId="3" fontId="5" fillId="35" borderId="23" xfId="0" applyNumberFormat="1" applyFont="1" applyFill="1" applyBorder="1" applyAlignment="1">
      <alignment horizontal="center"/>
    </xf>
    <xf numFmtId="0" fontId="63" fillId="47" borderId="0" xfId="0" applyFont="1" applyFill="1" applyBorder="1" applyAlignment="1">
      <alignment horizontal="left" vertical="center" wrapText="1"/>
    </xf>
    <xf numFmtId="0" fontId="63" fillId="47" borderId="55" xfId="0" applyFont="1" applyFill="1" applyBorder="1" applyAlignment="1">
      <alignment horizontal="left" vertical="center" wrapText="1"/>
    </xf>
    <xf numFmtId="3" fontId="5" fillId="35" borderId="51" xfId="0" applyNumberFormat="1" applyFont="1" applyFill="1" applyBorder="1" applyAlignment="1">
      <alignment horizontal="center" vertical="center"/>
    </xf>
    <xf numFmtId="3" fontId="5" fillId="35" borderId="20" xfId="0" applyNumberFormat="1" applyFont="1" applyFill="1" applyBorder="1" applyAlignment="1">
      <alignment horizontal="center" vertical="center"/>
    </xf>
    <xf numFmtId="0" fontId="5" fillId="35" borderId="64" xfId="0" applyFont="1" applyFill="1" applyBorder="1" applyAlignment="1">
      <alignment horizontal="left" vertical="top"/>
    </xf>
    <xf numFmtId="0" fontId="5" fillId="35" borderId="65" xfId="0" applyFont="1" applyFill="1" applyBorder="1" applyAlignment="1">
      <alignment horizontal="left" vertical="top"/>
    </xf>
    <xf numFmtId="3" fontId="5" fillId="35" borderId="66" xfId="0" applyNumberFormat="1" applyFont="1" applyFill="1" applyBorder="1" applyAlignment="1">
      <alignment horizontal="center"/>
    </xf>
    <xf numFmtId="3" fontId="5" fillId="35" borderId="31" xfId="0" applyNumberFormat="1" applyFont="1" applyFill="1" applyBorder="1" applyAlignment="1">
      <alignment horizontal="center"/>
    </xf>
    <xf numFmtId="0" fontId="9" fillId="0" borderId="0" xfId="0" applyFont="1" applyBorder="1" applyAlignment="1">
      <alignment horizontal="center"/>
    </xf>
    <xf numFmtId="0" fontId="9" fillId="0" borderId="29" xfId="0" applyFont="1" applyBorder="1" applyAlignment="1">
      <alignment horizontal="center"/>
    </xf>
    <xf numFmtId="0" fontId="10" fillId="0" borderId="29"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385"/>
  <sheetViews>
    <sheetView tabSelected="1" workbookViewId="0" topLeftCell="A367">
      <selection activeCell="B347" sqref="B347"/>
    </sheetView>
  </sheetViews>
  <sheetFormatPr defaultColWidth="8.8515625" defaultRowHeight="12.75"/>
  <cols>
    <col min="1" max="1" width="10.421875" style="57" customWidth="1"/>
    <col min="2" max="2" width="83.140625" style="57" customWidth="1"/>
    <col min="3" max="3" width="8.57421875" style="57" customWidth="1"/>
    <col min="4" max="4" width="8.421875" style="57" customWidth="1"/>
    <col min="5" max="5" width="10.421875" style="57" customWidth="1"/>
    <col min="6" max="6" width="13.421875" style="289" customWidth="1"/>
    <col min="7" max="16384" width="8.8515625" style="57" customWidth="1"/>
  </cols>
  <sheetData>
    <row r="2" spans="2:6" ht="27" customHeight="1">
      <c r="B2" s="512" t="s">
        <v>203</v>
      </c>
      <c r="C2" s="512"/>
      <c r="D2" s="512"/>
      <c r="E2" s="512"/>
      <c r="F2" s="512"/>
    </row>
    <row r="3" spans="2:6" ht="27" customHeight="1">
      <c r="B3" s="513" t="s">
        <v>204</v>
      </c>
      <c r="C3" s="513"/>
      <c r="D3" s="513"/>
      <c r="E3" s="513"/>
      <c r="F3" s="513"/>
    </row>
    <row r="4" spans="2:6" ht="25.5" customHeight="1" thickBot="1">
      <c r="B4" s="514" t="s">
        <v>202</v>
      </c>
      <c r="C4" s="514"/>
      <c r="D4" s="514"/>
      <c r="E4" s="514"/>
      <c r="F4" s="514"/>
    </row>
    <row r="5" spans="1:6" ht="27.75" customHeight="1" thickBot="1">
      <c r="A5" s="372" t="s">
        <v>11</v>
      </c>
      <c r="B5" s="373"/>
      <c r="C5" s="373"/>
      <c r="D5" s="373"/>
      <c r="E5" s="373"/>
      <c r="F5" s="374"/>
    </row>
    <row r="6" spans="1:6" ht="24" thickBot="1">
      <c r="A6" s="58" t="s">
        <v>2</v>
      </c>
      <c r="B6" s="59" t="s">
        <v>3</v>
      </c>
      <c r="C6" s="60" t="s">
        <v>4</v>
      </c>
      <c r="D6" s="60" t="s">
        <v>5</v>
      </c>
      <c r="E6" s="60" t="s">
        <v>206</v>
      </c>
      <c r="F6" s="61" t="s">
        <v>207</v>
      </c>
    </row>
    <row r="7" spans="1:6" ht="19.5" customHeight="1" thickBot="1">
      <c r="A7" s="62">
        <v>1</v>
      </c>
      <c r="B7" s="422" t="s">
        <v>194</v>
      </c>
      <c r="C7" s="423"/>
      <c r="D7" s="423"/>
      <c r="E7" s="423"/>
      <c r="F7" s="424"/>
    </row>
    <row r="8" spans="1:6" ht="21" customHeight="1" thickBot="1">
      <c r="A8" s="63">
        <v>1</v>
      </c>
      <c r="B8" s="453" t="s">
        <v>14</v>
      </c>
      <c r="C8" s="453"/>
      <c r="D8" s="453"/>
      <c r="E8" s="453"/>
      <c r="F8" s="454"/>
    </row>
    <row r="9" spans="1:8" ht="36" customHeight="1" thickBot="1">
      <c r="A9" s="41">
        <v>1.1</v>
      </c>
      <c r="B9" s="64" t="s">
        <v>37</v>
      </c>
      <c r="C9" s="65" t="s">
        <v>6</v>
      </c>
      <c r="D9" s="65">
        <v>17</v>
      </c>
      <c r="E9" s="66"/>
      <c r="F9" s="67">
        <f>D9*E9</f>
        <v>0</v>
      </c>
      <c r="H9" s="291"/>
    </row>
    <row r="10" spans="1:6" ht="36.75" customHeight="1" thickBot="1">
      <c r="A10" s="42">
        <v>1.2</v>
      </c>
      <c r="B10" s="64" t="s">
        <v>28</v>
      </c>
      <c r="C10" s="68" t="s">
        <v>12</v>
      </c>
      <c r="D10" s="68">
        <v>4.5</v>
      </c>
      <c r="E10" s="69"/>
      <c r="F10" s="70">
        <f>D10*E10</f>
        <v>0</v>
      </c>
    </row>
    <row r="11" spans="1:6" ht="50.25" customHeight="1" thickBot="1">
      <c r="A11" s="71">
        <v>1.3</v>
      </c>
      <c r="B11" s="64" t="s">
        <v>20</v>
      </c>
      <c r="C11" s="72" t="s">
        <v>12</v>
      </c>
      <c r="D11" s="72">
        <v>21</v>
      </c>
      <c r="E11" s="73"/>
      <c r="F11" s="74">
        <f>D11*E11</f>
        <v>0</v>
      </c>
    </row>
    <row r="12" spans="1:6" ht="14.25" customHeight="1" thickBot="1">
      <c r="A12" s="39"/>
      <c r="B12" s="6" t="s">
        <v>15</v>
      </c>
      <c r="C12" s="75"/>
      <c r="D12" s="75"/>
      <c r="E12" s="76"/>
      <c r="F12" s="77">
        <f>SUM(F9:F11)</f>
        <v>0</v>
      </c>
    </row>
    <row r="13" spans="1:6" ht="18" customHeight="1" thickBot="1">
      <c r="A13" s="40">
        <v>2</v>
      </c>
      <c r="B13" s="409" t="s">
        <v>40</v>
      </c>
      <c r="C13" s="409"/>
      <c r="D13" s="409"/>
      <c r="E13" s="410"/>
      <c r="F13" s="27"/>
    </row>
    <row r="14" spans="1:6" ht="37.5" customHeight="1" thickBot="1">
      <c r="A14" s="41">
        <v>2.1</v>
      </c>
      <c r="B14" s="64" t="s">
        <v>83</v>
      </c>
      <c r="C14" s="65" t="s">
        <v>6</v>
      </c>
      <c r="D14" s="65">
        <v>17</v>
      </c>
      <c r="E14" s="66"/>
      <c r="F14" s="78">
        <f>D14*E14</f>
        <v>0</v>
      </c>
    </row>
    <row r="15" spans="1:6" ht="40.5" customHeight="1" thickBot="1">
      <c r="A15" s="42">
        <v>2.2</v>
      </c>
      <c r="B15" s="64" t="s">
        <v>84</v>
      </c>
      <c r="C15" s="68" t="s">
        <v>0</v>
      </c>
      <c r="D15" s="68">
        <v>41</v>
      </c>
      <c r="E15" s="69"/>
      <c r="F15" s="70">
        <f>D15*E15</f>
        <v>0</v>
      </c>
    </row>
    <row r="16" spans="1:6" ht="39" customHeight="1" thickBot="1">
      <c r="A16" s="43">
        <v>2.3</v>
      </c>
      <c r="B16" s="79" t="s">
        <v>85</v>
      </c>
      <c r="C16" s="72" t="s">
        <v>0</v>
      </c>
      <c r="D16" s="72">
        <v>24</v>
      </c>
      <c r="E16" s="73"/>
      <c r="F16" s="74">
        <f>D16*E16</f>
        <v>0</v>
      </c>
    </row>
    <row r="17" spans="1:6" ht="16.5" customHeight="1" thickBot="1">
      <c r="A17" s="80"/>
      <c r="B17" s="434" t="s">
        <v>13</v>
      </c>
      <c r="C17" s="434"/>
      <c r="D17" s="434"/>
      <c r="E17" s="435"/>
      <c r="F17" s="81">
        <f>SUM(F14:F16)</f>
        <v>0</v>
      </c>
    </row>
    <row r="18" spans="1:6" ht="12" thickBot="1">
      <c r="A18" s="29">
        <v>3</v>
      </c>
      <c r="B18" s="436" t="s">
        <v>19</v>
      </c>
      <c r="C18" s="436"/>
      <c r="D18" s="436"/>
      <c r="E18" s="437"/>
      <c r="F18" s="82"/>
    </row>
    <row r="19" spans="1:6" ht="63" customHeight="1" thickBot="1">
      <c r="A19" s="83">
        <v>3.1</v>
      </c>
      <c r="B19" s="84" t="s">
        <v>86</v>
      </c>
      <c r="C19" s="85" t="s">
        <v>12</v>
      </c>
      <c r="D19" s="85">
        <v>1.68</v>
      </c>
      <c r="E19" s="86"/>
      <c r="F19" s="87">
        <f>D19*E19</f>
        <v>0</v>
      </c>
    </row>
    <row r="20" spans="1:6" s="289" customFormat="1" ht="42" customHeight="1" thickBot="1">
      <c r="A20" s="88">
        <v>3.2</v>
      </c>
      <c r="B20" s="139" t="s">
        <v>23</v>
      </c>
      <c r="C20" s="89" t="s">
        <v>12</v>
      </c>
      <c r="D20" s="89">
        <v>1.68</v>
      </c>
      <c r="E20" s="90"/>
      <c r="F20" s="91">
        <f>D20*E20</f>
        <v>0</v>
      </c>
    </row>
    <row r="21" spans="1:6" ht="29.25" customHeight="1" thickBot="1">
      <c r="A21" s="88">
        <v>3.3</v>
      </c>
      <c r="B21" s="84" t="s">
        <v>87</v>
      </c>
      <c r="C21" s="89" t="s">
        <v>12</v>
      </c>
      <c r="D21" s="89">
        <v>3.5</v>
      </c>
      <c r="E21" s="90"/>
      <c r="F21" s="91">
        <f>D21*E21</f>
        <v>0</v>
      </c>
    </row>
    <row r="22" spans="1:6" ht="57" customHeight="1" thickBot="1">
      <c r="A22" s="92">
        <v>3.4</v>
      </c>
      <c r="B22" s="93" t="s">
        <v>88</v>
      </c>
      <c r="C22" s="94" t="s">
        <v>9</v>
      </c>
      <c r="D22" s="94">
        <v>1</v>
      </c>
      <c r="E22" s="95"/>
      <c r="F22" s="96">
        <f>D22*E22</f>
        <v>0</v>
      </c>
    </row>
    <row r="23" spans="1:6" ht="15" customHeight="1" thickBot="1">
      <c r="A23" s="80"/>
      <c r="B23" s="7" t="s">
        <v>26</v>
      </c>
      <c r="C23" s="97"/>
      <c r="D23" s="97"/>
      <c r="E23" s="97"/>
      <c r="F23" s="51">
        <f>SUM(F19:F22)</f>
        <v>0</v>
      </c>
    </row>
    <row r="24" spans="1:6" ht="24.75" customHeight="1">
      <c r="A24" s="98">
        <v>4</v>
      </c>
      <c r="B24" s="425" t="s">
        <v>205</v>
      </c>
      <c r="C24" s="425"/>
      <c r="D24" s="425"/>
      <c r="E24" s="426"/>
      <c r="F24" s="99"/>
    </row>
    <row r="25" spans="1:6" ht="46.5" customHeight="1">
      <c r="A25" s="88">
        <v>4.1</v>
      </c>
      <c r="B25" s="100" t="s">
        <v>208</v>
      </c>
      <c r="C25" s="89" t="s">
        <v>6</v>
      </c>
      <c r="D25" s="89">
        <v>50</v>
      </c>
      <c r="E25" s="90"/>
      <c r="F25" s="91">
        <f>D25*E25</f>
        <v>0</v>
      </c>
    </row>
    <row r="26" spans="1:6" ht="34.5" customHeight="1">
      <c r="A26" s="88">
        <v>4.2</v>
      </c>
      <c r="B26" s="100" t="s">
        <v>209</v>
      </c>
      <c r="C26" s="89" t="s">
        <v>6</v>
      </c>
      <c r="D26" s="89">
        <v>30</v>
      </c>
      <c r="E26" s="89"/>
      <c r="F26" s="91">
        <f>D26*E26</f>
        <v>0</v>
      </c>
    </row>
    <row r="27" spans="1:6" ht="48" customHeight="1" thickBot="1">
      <c r="A27" s="43">
        <v>4.3</v>
      </c>
      <c r="B27" s="101" t="s">
        <v>90</v>
      </c>
      <c r="C27" s="102" t="s">
        <v>0</v>
      </c>
      <c r="D27" s="102">
        <v>42.5</v>
      </c>
      <c r="E27" s="103"/>
      <c r="F27" s="104">
        <f>D27*E27</f>
        <v>0</v>
      </c>
    </row>
    <row r="28" spans="1:6" ht="16.5" customHeight="1" thickBot="1">
      <c r="A28" s="80"/>
      <c r="B28" s="434" t="s">
        <v>27</v>
      </c>
      <c r="C28" s="434"/>
      <c r="D28" s="434"/>
      <c r="E28" s="457"/>
      <c r="F28" s="51">
        <f>SUM(F25:F27)</f>
        <v>0</v>
      </c>
    </row>
    <row r="29" spans="1:6" ht="19.5" customHeight="1">
      <c r="A29" s="105">
        <v>5</v>
      </c>
      <c r="B29" s="458" t="s">
        <v>91</v>
      </c>
      <c r="C29" s="458"/>
      <c r="D29" s="458"/>
      <c r="E29" s="459"/>
      <c r="F29" s="106"/>
    </row>
    <row r="30" spans="1:6" ht="48.75" customHeight="1">
      <c r="A30" s="41">
        <v>5.1</v>
      </c>
      <c r="B30" s="107" t="s">
        <v>92</v>
      </c>
      <c r="C30" s="65" t="s">
        <v>184</v>
      </c>
      <c r="D30" s="65">
        <v>1</v>
      </c>
      <c r="E30" s="108"/>
      <c r="F30" s="78">
        <f>D30*E30</f>
        <v>0</v>
      </c>
    </row>
    <row r="31" spans="1:6" ht="34.5" customHeight="1" thickBot="1">
      <c r="A31" s="43">
        <v>5.2</v>
      </c>
      <c r="B31" s="101" t="s">
        <v>93</v>
      </c>
      <c r="C31" s="102" t="s">
        <v>1</v>
      </c>
      <c r="D31" s="102">
        <v>2</v>
      </c>
      <c r="E31" s="109"/>
      <c r="F31" s="110">
        <f>D31*E31</f>
        <v>0</v>
      </c>
    </row>
    <row r="32" spans="1:6" ht="15" customHeight="1" thickBot="1">
      <c r="A32" s="80"/>
      <c r="B32" s="429" t="s">
        <v>16</v>
      </c>
      <c r="C32" s="429"/>
      <c r="D32" s="429"/>
      <c r="E32" s="430"/>
      <c r="F32" s="51">
        <f>SUM(F30:F31)</f>
        <v>0</v>
      </c>
    </row>
    <row r="33" spans="1:6" ht="18" customHeight="1" thickBot="1">
      <c r="A33" s="29">
        <v>6</v>
      </c>
      <c r="B33" s="20" t="s">
        <v>94</v>
      </c>
      <c r="C33" s="31"/>
      <c r="D33" s="31"/>
      <c r="E33" s="32"/>
      <c r="F33" s="21"/>
    </row>
    <row r="34" spans="1:6" ht="36.75" customHeight="1">
      <c r="A34" s="83">
        <v>6.1</v>
      </c>
      <c r="B34" s="111" t="s">
        <v>95</v>
      </c>
      <c r="C34" s="85" t="s">
        <v>0</v>
      </c>
      <c r="D34" s="85">
        <v>160</v>
      </c>
      <c r="E34" s="85"/>
      <c r="F34" s="87">
        <f>D34*E34</f>
        <v>0</v>
      </c>
    </row>
    <row r="35" spans="1:6" ht="33" customHeight="1" thickBot="1">
      <c r="A35" s="112">
        <v>6.2</v>
      </c>
      <c r="B35" s="113" t="s">
        <v>96</v>
      </c>
      <c r="C35" s="114" t="s">
        <v>0</v>
      </c>
      <c r="D35" s="114">
        <v>160</v>
      </c>
      <c r="E35" s="115"/>
      <c r="F35" s="116">
        <f>D35*E35</f>
        <v>0</v>
      </c>
    </row>
    <row r="36" spans="1:6" ht="21" customHeight="1" thickBot="1">
      <c r="A36" s="80"/>
      <c r="B36" s="429" t="s">
        <v>107</v>
      </c>
      <c r="C36" s="429"/>
      <c r="D36" s="429"/>
      <c r="E36" s="430"/>
      <c r="F36" s="51">
        <f>F34+F35</f>
        <v>0</v>
      </c>
    </row>
    <row r="37" spans="1:6" ht="12" thickBot="1">
      <c r="A37" s="46">
        <v>7</v>
      </c>
      <c r="B37" s="460" t="s">
        <v>17</v>
      </c>
      <c r="C37" s="460"/>
      <c r="D37" s="460"/>
      <c r="E37" s="461"/>
      <c r="F37" s="117"/>
    </row>
    <row r="38" spans="1:6" s="342" customFormat="1" ht="31.5" customHeight="1" thickBot="1">
      <c r="A38" s="3">
        <v>7.1</v>
      </c>
      <c r="B38" s="292" t="s">
        <v>24</v>
      </c>
      <c r="C38" s="293" t="s">
        <v>1</v>
      </c>
      <c r="D38" s="293">
        <v>2</v>
      </c>
      <c r="E38" s="294"/>
      <c r="F38" s="341">
        <f>D38*E38</f>
        <v>0</v>
      </c>
    </row>
    <row r="39" spans="1:6" s="342" customFormat="1" ht="30" customHeight="1" thickBot="1">
      <c r="A39" s="5">
        <v>7.2</v>
      </c>
      <c r="B39" s="292" t="s">
        <v>25</v>
      </c>
      <c r="C39" s="307" t="s">
        <v>1</v>
      </c>
      <c r="D39" s="307">
        <v>4</v>
      </c>
      <c r="E39" s="308"/>
      <c r="F39" s="343">
        <f>D39*E39</f>
        <v>0</v>
      </c>
    </row>
    <row r="40" spans="1:6" ht="21" customHeight="1" thickBot="1">
      <c r="A40" s="80"/>
      <c r="B40" s="427" t="s">
        <v>18</v>
      </c>
      <c r="C40" s="427"/>
      <c r="D40" s="427"/>
      <c r="E40" s="428"/>
      <c r="F40" s="8">
        <f>SUM(F38:F39)</f>
        <v>0</v>
      </c>
    </row>
    <row r="41" spans="1:8" ht="19.5" customHeight="1" thickBot="1">
      <c r="A41" s="118"/>
      <c r="B41" s="455" t="s">
        <v>192</v>
      </c>
      <c r="C41" s="455"/>
      <c r="D41" s="455"/>
      <c r="E41" s="456"/>
      <c r="F41" s="18">
        <f>F40+F36+F32+F28+F23+F17+F12</f>
        <v>0</v>
      </c>
      <c r="G41" s="443"/>
      <c r="H41" s="444"/>
    </row>
    <row r="42" spans="1:8" ht="22.5" customHeight="1" thickBot="1">
      <c r="A42" s="121" t="s">
        <v>2</v>
      </c>
      <c r="B42" s="122" t="s">
        <v>3</v>
      </c>
      <c r="C42" s="123" t="s">
        <v>4</v>
      </c>
      <c r="D42" s="123" t="s">
        <v>5</v>
      </c>
      <c r="E42" s="123"/>
      <c r="F42" s="124"/>
      <c r="G42" s="119"/>
      <c r="H42" s="120"/>
    </row>
    <row r="43" spans="1:8" s="128" customFormat="1" ht="14.25" customHeight="1" thickBot="1">
      <c r="A43" s="71">
        <v>2</v>
      </c>
      <c r="B43" s="381" t="s">
        <v>200</v>
      </c>
      <c r="C43" s="382"/>
      <c r="D43" s="382"/>
      <c r="E43" s="383"/>
      <c r="F43" s="125"/>
      <c r="G43" s="126"/>
      <c r="H43" s="127"/>
    </row>
    <row r="44" spans="1:8" s="128" customFormat="1" ht="14.25" customHeight="1" thickBot="1">
      <c r="A44" s="40">
        <v>1</v>
      </c>
      <c r="B44" s="449" t="s">
        <v>14</v>
      </c>
      <c r="C44" s="449"/>
      <c r="D44" s="449"/>
      <c r="E44" s="450"/>
      <c r="F44" s="129"/>
      <c r="G44" s="126"/>
      <c r="H44" s="127"/>
    </row>
    <row r="45" spans="1:8" s="297" customFormat="1" ht="30" customHeight="1" thickBot="1">
      <c r="A45" s="2">
        <v>1.1</v>
      </c>
      <c r="B45" s="302" t="s">
        <v>36</v>
      </c>
      <c r="C45" s="344" t="s">
        <v>6</v>
      </c>
      <c r="D45" s="344">
        <v>8</v>
      </c>
      <c r="E45" s="345"/>
      <c r="F45" s="346">
        <f>D45*E45</f>
        <v>0</v>
      </c>
      <c r="G45" s="295"/>
      <c r="H45" s="296"/>
    </row>
    <row r="46" spans="1:8" s="297" customFormat="1" ht="25.5" customHeight="1" thickBot="1">
      <c r="A46" s="5">
        <v>1.2</v>
      </c>
      <c r="B46" s="292" t="s">
        <v>28</v>
      </c>
      <c r="C46" s="303" t="s">
        <v>12</v>
      </c>
      <c r="D46" s="303">
        <v>2</v>
      </c>
      <c r="E46" s="304"/>
      <c r="F46" s="19">
        <f>D46*E46</f>
        <v>0</v>
      </c>
      <c r="G46" s="295"/>
      <c r="H46" s="296"/>
    </row>
    <row r="47" spans="1:8" s="297" customFormat="1" ht="45" customHeight="1" thickBot="1">
      <c r="A47" s="5">
        <v>1.3</v>
      </c>
      <c r="B47" s="292" t="s">
        <v>29</v>
      </c>
      <c r="C47" s="307" t="s">
        <v>12</v>
      </c>
      <c r="D47" s="307">
        <v>12</v>
      </c>
      <c r="E47" s="308"/>
      <c r="F47" s="343">
        <f>D47*E47</f>
        <v>0</v>
      </c>
      <c r="G47" s="295"/>
      <c r="H47" s="296"/>
    </row>
    <row r="48" spans="1:8" s="128" customFormat="1" ht="14.25" customHeight="1" thickBot="1">
      <c r="A48" s="39"/>
      <c r="B48" s="6" t="s">
        <v>15</v>
      </c>
      <c r="C48" s="75"/>
      <c r="D48" s="75"/>
      <c r="E48" s="76"/>
      <c r="F48" s="133">
        <f>SUM(F45:F47)</f>
        <v>0</v>
      </c>
      <c r="G48" s="126"/>
      <c r="H48" s="127"/>
    </row>
    <row r="49" spans="1:8" s="128" customFormat="1" ht="21.75" customHeight="1" thickBot="1">
      <c r="A49" s="44">
        <v>2</v>
      </c>
      <c r="B49" s="438" t="s">
        <v>40</v>
      </c>
      <c r="C49" s="438"/>
      <c r="D49" s="438"/>
      <c r="E49" s="439"/>
      <c r="F49" s="134"/>
      <c r="G49" s="126"/>
      <c r="H49" s="127"/>
    </row>
    <row r="50" spans="1:8" s="128" customFormat="1" ht="39.75" customHeight="1" thickBot="1">
      <c r="A50" s="45">
        <v>2.1</v>
      </c>
      <c r="B50" s="135" t="s">
        <v>97</v>
      </c>
      <c r="C50" s="68" t="s">
        <v>6</v>
      </c>
      <c r="D50" s="68">
        <v>8</v>
      </c>
      <c r="E50" s="132"/>
      <c r="F50" s="91">
        <f>D50*E50</f>
        <v>0</v>
      </c>
      <c r="G50" s="126"/>
      <c r="H50" s="127"/>
    </row>
    <row r="51" spans="1:8" s="128" customFormat="1" ht="41.25" customHeight="1" thickBot="1">
      <c r="A51" s="42">
        <v>2.2</v>
      </c>
      <c r="B51" s="135" t="s">
        <v>98</v>
      </c>
      <c r="C51" s="68" t="s">
        <v>0</v>
      </c>
      <c r="D51" s="68">
        <v>19.2</v>
      </c>
      <c r="E51" s="132"/>
      <c r="F51" s="91">
        <f>D51*E51</f>
        <v>0</v>
      </c>
      <c r="G51" s="126"/>
      <c r="H51" s="127"/>
    </row>
    <row r="52" spans="1:8" s="128" customFormat="1" ht="33.75" customHeight="1" thickBot="1">
      <c r="A52" s="43">
        <v>2.3</v>
      </c>
      <c r="B52" s="135" t="s">
        <v>85</v>
      </c>
      <c r="C52" s="102" t="s">
        <v>0</v>
      </c>
      <c r="D52" s="102">
        <v>8</v>
      </c>
      <c r="E52" s="109"/>
      <c r="F52" s="116">
        <f>D52*E52</f>
        <v>0</v>
      </c>
      <c r="G52" s="126"/>
      <c r="H52" s="127"/>
    </row>
    <row r="53" spans="1:8" s="128" customFormat="1" ht="19.5" customHeight="1" thickBot="1">
      <c r="A53" s="39"/>
      <c r="B53" s="434" t="s">
        <v>13</v>
      </c>
      <c r="C53" s="434"/>
      <c r="D53" s="434"/>
      <c r="E53" s="435"/>
      <c r="F53" s="77">
        <f>SUM(F50:F52)</f>
        <v>0</v>
      </c>
      <c r="G53" s="126"/>
      <c r="H53" s="127"/>
    </row>
    <row r="54" spans="1:8" s="128" customFormat="1" ht="19.5" customHeight="1" thickBot="1">
      <c r="A54" s="136">
        <v>3</v>
      </c>
      <c r="B54" s="447" t="s">
        <v>99</v>
      </c>
      <c r="C54" s="447"/>
      <c r="D54" s="447"/>
      <c r="E54" s="448"/>
      <c r="F54" s="137"/>
      <c r="G54" s="126"/>
      <c r="H54" s="127"/>
    </row>
    <row r="55" spans="1:8" s="297" customFormat="1" ht="38.25" customHeight="1" thickBot="1">
      <c r="A55" s="310">
        <v>3.1</v>
      </c>
      <c r="B55" s="337" t="s">
        <v>86</v>
      </c>
      <c r="C55" s="312" t="s">
        <v>12</v>
      </c>
      <c r="D55" s="312">
        <v>0.56</v>
      </c>
      <c r="E55" s="313"/>
      <c r="F55" s="338">
        <f>D55*E55</f>
        <v>0</v>
      </c>
      <c r="G55" s="295"/>
      <c r="H55" s="296"/>
    </row>
    <row r="56" spans="1:8" s="297" customFormat="1" ht="36" customHeight="1" thickBot="1">
      <c r="A56" s="301">
        <v>3.2</v>
      </c>
      <c r="B56" s="311" t="s">
        <v>23</v>
      </c>
      <c r="C56" s="312" t="s">
        <v>12</v>
      </c>
      <c r="D56" s="312">
        <v>0.56</v>
      </c>
      <c r="E56" s="313"/>
      <c r="F56" s="338">
        <f>D56*E56</f>
        <v>0</v>
      </c>
      <c r="G56" s="295"/>
      <c r="H56" s="296"/>
    </row>
    <row r="57" spans="1:8" s="297" customFormat="1" ht="25.5" customHeight="1" thickBot="1">
      <c r="A57" s="301">
        <v>3.3</v>
      </c>
      <c r="B57" s="311" t="s">
        <v>100</v>
      </c>
      <c r="C57" s="312" t="s">
        <v>12</v>
      </c>
      <c r="D57" s="312">
        <v>1.2</v>
      </c>
      <c r="E57" s="313"/>
      <c r="F57" s="338">
        <f>D57*E57</f>
        <v>0</v>
      </c>
      <c r="G57" s="295"/>
      <c r="H57" s="296"/>
    </row>
    <row r="58" spans="1:8" s="297" customFormat="1" ht="22.5" customHeight="1" thickBot="1">
      <c r="A58" s="305">
        <v>3.4</v>
      </c>
      <c r="B58" s="1" t="s">
        <v>101</v>
      </c>
      <c r="C58" s="13" t="s">
        <v>9</v>
      </c>
      <c r="D58" s="13">
        <v>1</v>
      </c>
      <c r="E58" s="339"/>
      <c r="F58" s="340">
        <f>D58*E58</f>
        <v>0</v>
      </c>
      <c r="G58" s="295"/>
      <c r="H58" s="296"/>
    </row>
    <row r="59" spans="1:8" s="128" customFormat="1" ht="14.25" customHeight="1" thickBot="1">
      <c r="A59" s="39"/>
      <c r="B59" s="412" t="s">
        <v>195</v>
      </c>
      <c r="C59" s="412"/>
      <c r="D59" s="412"/>
      <c r="E59" s="413"/>
      <c r="F59" s="133">
        <f>SUM(F55:F58)</f>
        <v>0</v>
      </c>
      <c r="G59" s="126"/>
      <c r="H59" s="127"/>
    </row>
    <row r="60" spans="1:8" s="128" customFormat="1" ht="14.25" customHeight="1">
      <c r="A60" s="140">
        <v>4</v>
      </c>
      <c r="B60" s="414" t="s">
        <v>89</v>
      </c>
      <c r="C60" s="414"/>
      <c r="D60" s="414"/>
      <c r="E60" s="415"/>
      <c r="F60" s="141"/>
      <c r="G60" s="126"/>
      <c r="H60" s="127"/>
    </row>
    <row r="61" spans="1:8" s="297" customFormat="1" ht="34.5" customHeight="1" thickBot="1">
      <c r="A61" s="310">
        <v>4.1</v>
      </c>
      <c r="B61" s="311" t="s">
        <v>210</v>
      </c>
      <c r="C61" s="312" t="s">
        <v>6</v>
      </c>
      <c r="D61" s="312">
        <v>32</v>
      </c>
      <c r="E61" s="313"/>
      <c r="F61" s="314">
        <f>D61*E61</f>
        <v>0</v>
      </c>
      <c r="G61" s="295"/>
      <c r="H61" s="296"/>
    </row>
    <row r="62" spans="1:8" s="297" customFormat="1" ht="30" customHeight="1" thickBot="1">
      <c r="A62" s="315">
        <v>4.2</v>
      </c>
      <c r="B62" s="311" t="s">
        <v>211</v>
      </c>
      <c r="C62" s="312" t="s">
        <v>6</v>
      </c>
      <c r="D62" s="312">
        <v>30</v>
      </c>
      <c r="E62" s="312"/>
      <c r="F62" s="314">
        <f>D62*E62</f>
        <v>0</v>
      </c>
      <c r="G62" s="295"/>
      <c r="H62" s="296"/>
    </row>
    <row r="63" spans="1:8" s="297" customFormat="1" ht="42" customHeight="1" thickBot="1">
      <c r="A63" s="315">
        <v>4.3</v>
      </c>
      <c r="B63" s="316" t="s">
        <v>90</v>
      </c>
      <c r="C63" s="303" t="s">
        <v>0</v>
      </c>
      <c r="D63" s="303">
        <v>32</v>
      </c>
      <c r="E63" s="317"/>
      <c r="F63" s="314">
        <f>D63*E63</f>
        <v>0</v>
      </c>
      <c r="G63" s="295"/>
      <c r="H63" s="296"/>
    </row>
    <row r="64" spans="1:8" s="297" customFormat="1" ht="35.25" customHeight="1" thickBot="1">
      <c r="A64" s="5">
        <v>4.4</v>
      </c>
      <c r="B64" s="316" t="s">
        <v>10</v>
      </c>
      <c r="C64" s="307" t="s">
        <v>0</v>
      </c>
      <c r="D64" s="307">
        <v>20</v>
      </c>
      <c r="E64" s="318"/>
      <c r="F64" s="319">
        <f>D64*E64</f>
        <v>0</v>
      </c>
      <c r="G64" s="295"/>
      <c r="H64" s="296"/>
    </row>
    <row r="65" spans="1:8" s="297" customFormat="1" ht="14.25" customHeight="1" thickBot="1">
      <c r="A65" s="320"/>
      <c r="B65" s="431" t="s">
        <v>103</v>
      </c>
      <c r="C65" s="431"/>
      <c r="D65" s="431"/>
      <c r="E65" s="432"/>
      <c r="F65" s="321">
        <f>SUM(F61:F64)</f>
        <v>0</v>
      </c>
      <c r="G65" s="295"/>
      <c r="H65" s="296"/>
    </row>
    <row r="66" spans="1:8" s="297" customFormat="1" ht="21" customHeight="1" thickBot="1">
      <c r="A66" s="22">
        <v>5</v>
      </c>
      <c r="B66" s="464" t="s">
        <v>196</v>
      </c>
      <c r="C66" s="464"/>
      <c r="D66" s="464"/>
      <c r="E66" s="465"/>
      <c r="F66" s="322"/>
      <c r="G66" s="295"/>
      <c r="H66" s="296"/>
    </row>
    <row r="67" spans="1:8" s="297" customFormat="1" ht="43.5" customHeight="1" thickBot="1">
      <c r="A67" s="9">
        <v>5.1</v>
      </c>
      <c r="B67" s="292" t="s">
        <v>104</v>
      </c>
      <c r="C67" s="323" t="s">
        <v>1</v>
      </c>
      <c r="D67" s="323">
        <v>2</v>
      </c>
      <c r="E67" s="324"/>
      <c r="F67" s="325">
        <f>D67*E67</f>
        <v>0</v>
      </c>
      <c r="G67" s="295"/>
      <c r="H67" s="296"/>
    </row>
    <row r="68" spans="1:8" s="297" customFormat="1" ht="27" customHeight="1" thickBot="1">
      <c r="A68" s="5">
        <v>5.2</v>
      </c>
      <c r="B68" s="292" t="s">
        <v>105</v>
      </c>
      <c r="C68" s="326" t="s">
        <v>1</v>
      </c>
      <c r="D68" s="326">
        <v>2</v>
      </c>
      <c r="E68" s="327"/>
      <c r="F68" s="328">
        <f>D68*E68</f>
        <v>0</v>
      </c>
      <c r="G68" s="295"/>
      <c r="H68" s="296"/>
    </row>
    <row r="69" spans="1:8" s="297" customFormat="1" ht="14.25" customHeight="1" thickBot="1">
      <c r="A69" s="320"/>
      <c r="B69" s="466" t="s">
        <v>16</v>
      </c>
      <c r="C69" s="466"/>
      <c r="D69" s="466"/>
      <c r="E69" s="467"/>
      <c r="F69" s="321">
        <f>SUM(F67:F68)</f>
        <v>0</v>
      </c>
      <c r="G69" s="295"/>
      <c r="H69" s="296"/>
    </row>
    <row r="70" spans="1:8" s="297" customFormat="1" ht="14.25" customHeight="1" thickBot="1">
      <c r="A70" s="22">
        <v>6</v>
      </c>
      <c r="B70" s="33" t="s">
        <v>94</v>
      </c>
      <c r="C70" s="23"/>
      <c r="D70" s="23"/>
      <c r="E70" s="24"/>
      <c r="F70" s="329"/>
      <c r="G70" s="295"/>
      <c r="H70" s="296"/>
    </row>
    <row r="71" spans="1:8" s="297" customFormat="1" ht="30.75" customHeight="1" thickBot="1">
      <c r="A71" s="330">
        <v>6.1</v>
      </c>
      <c r="B71" s="1" t="s">
        <v>95</v>
      </c>
      <c r="C71" s="331" t="s">
        <v>0</v>
      </c>
      <c r="D71" s="331">
        <v>91</v>
      </c>
      <c r="E71" s="331"/>
      <c r="F71" s="332">
        <f>D71*E71</f>
        <v>0</v>
      </c>
      <c r="G71" s="295"/>
      <c r="H71" s="296"/>
    </row>
    <row r="72" spans="1:8" s="297" customFormat="1" ht="30" customHeight="1" thickBot="1">
      <c r="A72" s="333">
        <v>6.2</v>
      </c>
      <c r="B72" s="1" t="s">
        <v>96</v>
      </c>
      <c r="C72" s="334" t="s">
        <v>0</v>
      </c>
      <c r="D72" s="334">
        <v>91</v>
      </c>
      <c r="E72" s="335"/>
      <c r="F72" s="336">
        <f>D72*E72</f>
        <v>0</v>
      </c>
      <c r="G72" s="295"/>
      <c r="H72" s="296"/>
    </row>
    <row r="73" spans="1:8" s="128" customFormat="1" ht="14.25" customHeight="1" thickBot="1">
      <c r="A73" s="80"/>
      <c r="B73" s="429" t="s">
        <v>107</v>
      </c>
      <c r="C73" s="429"/>
      <c r="D73" s="429"/>
      <c r="E73" s="430"/>
      <c r="F73" s="51">
        <f>F71+F72</f>
        <v>0</v>
      </c>
      <c r="G73" s="126"/>
      <c r="H73" s="127"/>
    </row>
    <row r="74" spans="1:8" s="128" customFormat="1" ht="14.25" customHeight="1" thickBot="1">
      <c r="A74" s="46">
        <v>7</v>
      </c>
      <c r="B74" s="468" t="s">
        <v>31</v>
      </c>
      <c r="C74" s="468"/>
      <c r="D74" s="468"/>
      <c r="E74" s="469"/>
      <c r="F74" s="147"/>
      <c r="G74" s="126"/>
      <c r="H74" s="127"/>
    </row>
    <row r="75" spans="1:8" s="297" customFormat="1" ht="30" customHeight="1" thickBot="1">
      <c r="A75" s="3">
        <v>7.1</v>
      </c>
      <c r="B75" s="292" t="s">
        <v>24</v>
      </c>
      <c r="C75" s="293" t="s">
        <v>1</v>
      </c>
      <c r="D75" s="293">
        <v>1</v>
      </c>
      <c r="E75" s="294"/>
      <c r="F75" s="25">
        <f>D75*E75</f>
        <v>0</v>
      </c>
      <c r="G75" s="295"/>
      <c r="H75" s="296"/>
    </row>
    <row r="76" spans="1:8" s="297" customFormat="1" ht="30" customHeight="1" thickBot="1">
      <c r="A76" s="4">
        <v>7.2</v>
      </c>
      <c r="B76" s="298" t="s">
        <v>25</v>
      </c>
      <c r="C76" s="299" t="s">
        <v>1</v>
      </c>
      <c r="D76" s="299">
        <v>2</v>
      </c>
      <c r="E76" s="300"/>
      <c r="F76" s="14">
        <f>D76*E76</f>
        <v>0</v>
      </c>
      <c r="G76" s="295"/>
      <c r="H76" s="296"/>
    </row>
    <row r="77" spans="1:8" s="297" customFormat="1" ht="39.75" customHeight="1" thickBot="1">
      <c r="A77" s="301">
        <v>7.3</v>
      </c>
      <c r="B77" s="302" t="s">
        <v>32</v>
      </c>
      <c r="C77" s="303" t="s">
        <v>0</v>
      </c>
      <c r="D77" s="303">
        <v>20</v>
      </c>
      <c r="E77" s="304"/>
      <c r="F77" s="14">
        <f>D77*E77</f>
        <v>0</v>
      </c>
      <c r="G77" s="295"/>
      <c r="H77" s="296"/>
    </row>
    <row r="78" spans="1:8" s="297" customFormat="1" ht="19.5" customHeight="1" thickBot="1">
      <c r="A78" s="301">
        <v>7.4</v>
      </c>
      <c r="B78" s="302" t="s">
        <v>108</v>
      </c>
      <c r="C78" s="299" t="s">
        <v>0</v>
      </c>
      <c r="D78" s="299">
        <v>6.6</v>
      </c>
      <c r="E78" s="304"/>
      <c r="F78" s="14">
        <f>D78*E78</f>
        <v>0</v>
      </c>
      <c r="G78" s="295"/>
      <c r="H78" s="296"/>
    </row>
    <row r="79" spans="1:8" s="297" customFormat="1" ht="33" customHeight="1" thickBot="1">
      <c r="A79" s="305">
        <v>7.5</v>
      </c>
      <c r="B79" s="302" t="s">
        <v>173</v>
      </c>
      <c r="C79" s="306" t="s">
        <v>1</v>
      </c>
      <c r="D79" s="307">
        <v>1</v>
      </c>
      <c r="E79" s="308"/>
      <c r="F79" s="309">
        <f>D79*E79</f>
        <v>0</v>
      </c>
      <c r="G79" s="295"/>
      <c r="H79" s="296"/>
    </row>
    <row r="80" spans="1:8" s="128" customFormat="1" ht="18" customHeight="1" thickBot="1">
      <c r="A80" s="80"/>
      <c r="B80" s="427" t="s">
        <v>18</v>
      </c>
      <c r="C80" s="427"/>
      <c r="D80" s="427"/>
      <c r="E80" s="428"/>
      <c r="F80" s="8">
        <f>SUM(F75:F79)</f>
        <v>0</v>
      </c>
      <c r="G80" s="126"/>
      <c r="H80" s="127"/>
    </row>
    <row r="81" spans="1:8" s="128" customFormat="1" ht="16.5" customHeight="1" thickBot="1">
      <c r="A81" s="150"/>
      <c r="B81" s="445" t="s">
        <v>75</v>
      </c>
      <c r="C81" s="445"/>
      <c r="D81" s="445"/>
      <c r="E81" s="446"/>
      <c r="F81" s="17">
        <f>F80+F73+F69+F65+F59+F53+F48</f>
        <v>0</v>
      </c>
      <c r="G81" s="126"/>
      <c r="H81" s="127"/>
    </row>
    <row r="82" spans="1:8" s="128" customFormat="1" ht="22.5" customHeight="1" thickBot="1">
      <c r="A82" s="121" t="s">
        <v>2</v>
      </c>
      <c r="B82" s="122" t="s">
        <v>3</v>
      </c>
      <c r="C82" s="123" t="s">
        <v>4</v>
      </c>
      <c r="D82" s="123" t="s">
        <v>5</v>
      </c>
      <c r="E82" s="123"/>
      <c r="F82" s="124"/>
      <c r="G82" s="126"/>
      <c r="H82" s="127"/>
    </row>
    <row r="83" spans="1:8" s="128" customFormat="1" ht="14.25" customHeight="1" thickBot="1">
      <c r="A83" s="151">
        <v>3</v>
      </c>
      <c r="B83" s="381" t="s">
        <v>201</v>
      </c>
      <c r="C83" s="382"/>
      <c r="D83" s="382"/>
      <c r="E83" s="383"/>
      <c r="F83" s="125"/>
      <c r="G83" s="126"/>
      <c r="H83" s="127"/>
    </row>
    <row r="84" spans="1:8" s="128" customFormat="1" ht="14.25" customHeight="1" thickBot="1">
      <c r="A84" s="26">
        <v>1</v>
      </c>
      <c r="B84" s="407" t="s">
        <v>14</v>
      </c>
      <c r="C84" s="407"/>
      <c r="D84" s="407"/>
      <c r="E84" s="408"/>
      <c r="F84" s="28"/>
      <c r="G84" s="126"/>
      <c r="H84" s="127"/>
    </row>
    <row r="85" spans="1:8" s="128" customFormat="1" ht="28.5" customHeight="1" thickBot="1">
      <c r="A85" s="152">
        <v>1.1</v>
      </c>
      <c r="B85" s="135" t="s">
        <v>39</v>
      </c>
      <c r="C85" s="65" t="s">
        <v>6</v>
      </c>
      <c r="D85" s="65">
        <v>33</v>
      </c>
      <c r="E85" s="66"/>
      <c r="F85" s="78">
        <f>D85*E85</f>
        <v>0</v>
      </c>
      <c r="G85" s="126"/>
      <c r="H85" s="127"/>
    </row>
    <row r="86" spans="1:8" s="128" customFormat="1" ht="27" customHeight="1" thickBot="1">
      <c r="A86" s="153">
        <v>1.2</v>
      </c>
      <c r="B86" s="135" t="s">
        <v>28</v>
      </c>
      <c r="C86" s="68" t="s">
        <v>12</v>
      </c>
      <c r="D86" s="68">
        <v>8.25</v>
      </c>
      <c r="E86" s="69"/>
      <c r="F86" s="70">
        <f>D86*E86</f>
        <v>0</v>
      </c>
      <c r="G86" s="126"/>
      <c r="H86" s="127"/>
    </row>
    <row r="87" spans="1:8" s="128" customFormat="1" ht="41.25" customHeight="1" thickBot="1">
      <c r="A87" s="154">
        <v>1.3</v>
      </c>
      <c r="B87" s="155" t="s">
        <v>38</v>
      </c>
      <c r="C87" s="102" t="s">
        <v>12</v>
      </c>
      <c r="D87" s="102">
        <v>12</v>
      </c>
      <c r="E87" s="103"/>
      <c r="F87" s="104">
        <f>D87*E87</f>
        <v>0</v>
      </c>
      <c r="G87" s="126"/>
      <c r="H87" s="127"/>
    </row>
    <row r="88" spans="1:8" s="128" customFormat="1" ht="14.25" customHeight="1" thickBot="1">
      <c r="A88" s="156"/>
      <c r="B88" s="6" t="s">
        <v>15</v>
      </c>
      <c r="C88" s="75"/>
      <c r="D88" s="75"/>
      <c r="E88" s="76"/>
      <c r="F88" s="133">
        <f>SUM(F85:F87)</f>
        <v>0</v>
      </c>
      <c r="G88" s="126"/>
      <c r="H88" s="127"/>
    </row>
    <row r="89" spans="1:8" s="128" customFormat="1" ht="14.25" customHeight="1" thickBot="1">
      <c r="A89" s="26">
        <v>2</v>
      </c>
      <c r="B89" s="409" t="s">
        <v>40</v>
      </c>
      <c r="C89" s="409"/>
      <c r="D89" s="409"/>
      <c r="E89" s="410"/>
      <c r="F89" s="28"/>
      <c r="G89" s="126"/>
      <c r="H89" s="127"/>
    </row>
    <row r="90" spans="1:8" s="128" customFormat="1" ht="32.25" customHeight="1" thickBot="1">
      <c r="A90" s="152">
        <v>2.1</v>
      </c>
      <c r="B90" s="64" t="s">
        <v>109</v>
      </c>
      <c r="C90" s="65" t="s">
        <v>6</v>
      </c>
      <c r="D90" s="65">
        <v>33</v>
      </c>
      <c r="E90" s="66"/>
      <c r="F90" s="87">
        <f>D90*E90</f>
        <v>0</v>
      </c>
      <c r="G90" s="126"/>
      <c r="H90" s="127"/>
    </row>
    <row r="91" spans="1:8" s="128" customFormat="1" ht="38.25" customHeight="1" thickBot="1">
      <c r="A91" s="153">
        <v>2.2</v>
      </c>
      <c r="B91" s="64" t="s">
        <v>84</v>
      </c>
      <c r="C91" s="68" t="s">
        <v>0</v>
      </c>
      <c r="D91" s="68">
        <v>60</v>
      </c>
      <c r="E91" s="69"/>
      <c r="F91" s="91">
        <f>D91*E91</f>
        <v>0</v>
      </c>
      <c r="G91" s="126"/>
      <c r="H91" s="127"/>
    </row>
    <row r="92" spans="1:8" s="128" customFormat="1" ht="33" customHeight="1" thickBot="1">
      <c r="A92" s="157">
        <v>2.3</v>
      </c>
      <c r="B92" s="79" t="s">
        <v>110</v>
      </c>
      <c r="C92" s="72" t="s">
        <v>0</v>
      </c>
      <c r="D92" s="72">
        <v>33</v>
      </c>
      <c r="E92" s="73"/>
      <c r="F92" s="96">
        <f>D92*E92</f>
        <v>0</v>
      </c>
      <c r="G92" s="126"/>
      <c r="H92" s="127"/>
    </row>
    <row r="93" spans="1:8" s="128" customFormat="1" ht="14.25" customHeight="1" thickBot="1">
      <c r="A93" s="156"/>
      <c r="B93" s="434" t="s">
        <v>13</v>
      </c>
      <c r="C93" s="434"/>
      <c r="D93" s="434"/>
      <c r="E93" s="435"/>
      <c r="F93" s="77">
        <f>SUM(F90:F92)</f>
        <v>0</v>
      </c>
      <c r="G93" s="126"/>
      <c r="H93" s="127"/>
    </row>
    <row r="94" spans="1:8" s="128" customFormat="1" ht="14.25" customHeight="1" thickBot="1">
      <c r="A94" s="26">
        <v>3</v>
      </c>
      <c r="B94" s="462" t="s">
        <v>111</v>
      </c>
      <c r="C94" s="462"/>
      <c r="D94" s="462"/>
      <c r="E94" s="463"/>
      <c r="F94" s="27"/>
      <c r="G94" s="126"/>
      <c r="H94" s="127"/>
    </row>
    <row r="95" spans="1:8" s="128" customFormat="1" ht="30.75" customHeight="1" thickBot="1">
      <c r="A95" s="152">
        <v>3.1</v>
      </c>
      <c r="B95" s="158" t="s">
        <v>86</v>
      </c>
      <c r="C95" s="85" t="s">
        <v>12</v>
      </c>
      <c r="D95" s="85">
        <v>2.31</v>
      </c>
      <c r="E95" s="86"/>
      <c r="F95" s="87">
        <f>D95*E95</f>
        <v>0</v>
      </c>
      <c r="G95" s="126"/>
      <c r="H95" s="127"/>
    </row>
    <row r="96" spans="1:8" s="128" customFormat="1" ht="30.75" customHeight="1" thickBot="1">
      <c r="A96" s="153">
        <v>3.2</v>
      </c>
      <c r="B96" s="158" t="s">
        <v>23</v>
      </c>
      <c r="C96" s="89" t="s">
        <v>12</v>
      </c>
      <c r="D96" s="89">
        <v>2.31</v>
      </c>
      <c r="E96" s="90"/>
      <c r="F96" s="91">
        <f>D96*E96</f>
        <v>0</v>
      </c>
      <c r="G96" s="126"/>
      <c r="H96" s="127"/>
    </row>
    <row r="97" spans="1:8" s="128" customFormat="1" ht="30" customHeight="1" thickBot="1">
      <c r="A97" s="153">
        <v>3.3</v>
      </c>
      <c r="B97" s="158" t="s">
        <v>112</v>
      </c>
      <c r="C97" s="89" t="s">
        <v>12</v>
      </c>
      <c r="D97" s="89">
        <v>3.6</v>
      </c>
      <c r="E97" s="90"/>
      <c r="F97" s="91">
        <f>D97*E97</f>
        <v>0</v>
      </c>
      <c r="G97" s="126"/>
      <c r="H97" s="127"/>
    </row>
    <row r="98" spans="1:8" s="128" customFormat="1" ht="21" customHeight="1" thickBot="1">
      <c r="A98" s="157">
        <v>3.4</v>
      </c>
      <c r="B98" s="159" t="s">
        <v>101</v>
      </c>
      <c r="C98" s="94" t="s">
        <v>9</v>
      </c>
      <c r="D98" s="94">
        <v>1</v>
      </c>
      <c r="E98" s="95"/>
      <c r="F98" s="96">
        <f>D98*E98</f>
        <v>0</v>
      </c>
      <c r="G98" s="126"/>
      <c r="H98" s="127"/>
    </row>
    <row r="99" spans="1:8" s="128" customFormat="1" ht="14.25" customHeight="1" thickBot="1">
      <c r="A99" s="156"/>
      <c r="B99" s="412" t="s">
        <v>26</v>
      </c>
      <c r="C99" s="412"/>
      <c r="D99" s="412"/>
      <c r="E99" s="413"/>
      <c r="F99" s="133">
        <f>SUM(F95:F98)</f>
        <v>0</v>
      </c>
      <c r="G99" s="126"/>
      <c r="H99" s="127"/>
    </row>
    <row r="100" spans="1:8" s="128" customFormat="1" ht="14.25" customHeight="1" thickBot="1">
      <c r="A100" s="26">
        <v>4</v>
      </c>
      <c r="B100" s="409" t="s">
        <v>113</v>
      </c>
      <c r="C100" s="409"/>
      <c r="D100" s="409"/>
      <c r="E100" s="410"/>
      <c r="F100" s="28"/>
      <c r="G100" s="126"/>
      <c r="H100" s="127"/>
    </row>
    <row r="101" spans="1:8" s="128" customFormat="1" ht="30.75" customHeight="1" thickBot="1">
      <c r="A101" s="152">
        <v>4.1</v>
      </c>
      <c r="B101" s="158" t="s">
        <v>212</v>
      </c>
      <c r="C101" s="85" t="s">
        <v>6</v>
      </c>
      <c r="D101" s="85">
        <v>78</v>
      </c>
      <c r="E101" s="86"/>
      <c r="F101" s="160">
        <f>D101*E101</f>
        <v>0</v>
      </c>
      <c r="G101" s="126"/>
      <c r="H101" s="127"/>
    </row>
    <row r="102" spans="1:8" s="128" customFormat="1" ht="30" customHeight="1" thickBot="1">
      <c r="A102" s="153">
        <v>4.2</v>
      </c>
      <c r="B102" s="158" t="s">
        <v>213</v>
      </c>
      <c r="C102" s="89" t="s">
        <v>6</v>
      </c>
      <c r="D102" s="89">
        <v>80</v>
      </c>
      <c r="E102" s="89"/>
      <c r="F102" s="161">
        <f>D102*E102</f>
        <v>0</v>
      </c>
      <c r="G102" s="126"/>
      <c r="H102" s="127"/>
    </row>
    <row r="103" spans="1:8" s="128" customFormat="1" ht="42.75" customHeight="1" thickBot="1">
      <c r="A103" s="153">
        <v>4.3</v>
      </c>
      <c r="B103" s="158" t="s">
        <v>90</v>
      </c>
      <c r="C103" s="68" t="s">
        <v>0</v>
      </c>
      <c r="D103" s="68">
        <v>83</v>
      </c>
      <c r="E103" s="69"/>
      <c r="F103" s="161">
        <f>D103*E103</f>
        <v>0</v>
      </c>
      <c r="G103" s="126"/>
      <c r="H103" s="127"/>
    </row>
    <row r="104" spans="1:8" s="128" customFormat="1" ht="29.25" customHeight="1" thickBot="1">
      <c r="A104" s="157">
        <v>4.4</v>
      </c>
      <c r="B104" s="158" t="s">
        <v>197</v>
      </c>
      <c r="C104" s="72" t="s">
        <v>0</v>
      </c>
      <c r="D104" s="72">
        <v>60</v>
      </c>
      <c r="E104" s="73"/>
      <c r="F104" s="162">
        <f>D104*E104</f>
        <v>0</v>
      </c>
      <c r="G104" s="126"/>
      <c r="H104" s="127"/>
    </row>
    <row r="105" spans="1:8" s="128" customFormat="1" ht="14.25" customHeight="1" thickBot="1">
      <c r="A105" s="156"/>
      <c r="B105" s="434" t="s">
        <v>30</v>
      </c>
      <c r="C105" s="434"/>
      <c r="D105" s="434"/>
      <c r="E105" s="457"/>
      <c r="F105" s="163">
        <f>SUM(F101:F104)</f>
        <v>0</v>
      </c>
      <c r="G105" s="126"/>
      <c r="H105" s="127"/>
    </row>
    <row r="106" spans="1:8" s="128" customFormat="1" ht="14.25" customHeight="1" thickBot="1">
      <c r="A106" s="26">
        <v>5</v>
      </c>
      <c r="B106" s="476" t="s">
        <v>116</v>
      </c>
      <c r="C106" s="476"/>
      <c r="D106" s="476"/>
      <c r="E106" s="477"/>
      <c r="F106" s="28"/>
      <c r="G106" s="126"/>
      <c r="H106" s="127"/>
    </row>
    <row r="107" spans="1:8" s="128" customFormat="1" ht="32.25" customHeight="1" thickBot="1">
      <c r="A107" s="41">
        <v>5.1</v>
      </c>
      <c r="B107" s="155" t="s">
        <v>114</v>
      </c>
      <c r="C107" s="65" t="s">
        <v>1</v>
      </c>
      <c r="D107" s="65">
        <v>2</v>
      </c>
      <c r="E107" s="66"/>
      <c r="F107" s="148">
        <f>D107*E107</f>
        <v>0</v>
      </c>
      <c r="G107" s="126"/>
      <c r="H107" s="127"/>
    </row>
    <row r="108" spans="1:8" s="128" customFormat="1" ht="30" customHeight="1" thickBot="1">
      <c r="A108" s="42">
        <v>5.2</v>
      </c>
      <c r="B108" s="155" t="s">
        <v>198</v>
      </c>
      <c r="C108" s="65" t="s">
        <v>1</v>
      </c>
      <c r="D108" s="65">
        <v>3</v>
      </c>
      <c r="E108" s="66"/>
      <c r="F108" s="15">
        <f>D108*E108</f>
        <v>0</v>
      </c>
      <c r="G108" s="126"/>
      <c r="H108" s="127"/>
    </row>
    <row r="109" spans="1:8" s="128" customFormat="1" ht="29.25" customHeight="1" thickBot="1">
      <c r="A109" s="92">
        <v>5.3</v>
      </c>
      <c r="B109" s="164" t="s">
        <v>115</v>
      </c>
      <c r="C109" s="72" t="s">
        <v>1</v>
      </c>
      <c r="D109" s="72">
        <v>4</v>
      </c>
      <c r="E109" s="73"/>
      <c r="F109" s="165">
        <f>D109*E109</f>
        <v>0</v>
      </c>
      <c r="G109" s="126"/>
      <c r="H109" s="127"/>
    </row>
    <row r="110" spans="1:8" s="128" customFormat="1" ht="14.25" customHeight="1" thickBot="1">
      <c r="A110" s="156"/>
      <c r="B110" s="429" t="s">
        <v>16</v>
      </c>
      <c r="C110" s="429"/>
      <c r="D110" s="429"/>
      <c r="E110" s="430"/>
      <c r="F110" s="163">
        <f>SUM(F107:F109)</f>
        <v>0</v>
      </c>
      <c r="G110" s="126"/>
      <c r="H110" s="127"/>
    </row>
    <row r="111" spans="1:8" s="128" customFormat="1" ht="14.25" customHeight="1" thickBot="1">
      <c r="A111" s="29">
        <v>6</v>
      </c>
      <c r="B111" s="30" t="s">
        <v>117</v>
      </c>
      <c r="C111" s="31"/>
      <c r="D111" s="31"/>
      <c r="E111" s="32"/>
      <c r="F111" s="117"/>
      <c r="G111" s="126"/>
      <c r="H111" s="127"/>
    </row>
    <row r="112" spans="1:8" s="128" customFormat="1" ht="33.75" customHeight="1" thickBot="1">
      <c r="A112" s="146">
        <v>6.1</v>
      </c>
      <c r="B112" s="158" t="s">
        <v>118</v>
      </c>
      <c r="C112" s="85" t="s">
        <v>0</v>
      </c>
      <c r="D112" s="85">
        <v>172</v>
      </c>
      <c r="E112" s="85"/>
      <c r="F112" s="87">
        <f>D112*E112</f>
        <v>0</v>
      </c>
      <c r="G112" s="126"/>
      <c r="H112" s="127"/>
    </row>
    <row r="113" spans="1:8" s="128" customFormat="1" ht="27" customHeight="1" thickBot="1">
      <c r="A113" s="138">
        <v>6.2</v>
      </c>
      <c r="B113" s="159" t="s">
        <v>142</v>
      </c>
      <c r="C113" s="94" t="s">
        <v>0</v>
      </c>
      <c r="D113" s="94">
        <v>172</v>
      </c>
      <c r="E113" s="95"/>
      <c r="F113" s="96">
        <f>D113*E113</f>
        <v>0</v>
      </c>
      <c r="G113" s="126"/>
      <c r="H113" s="127"/>
    </row>
    <row r="114" spans="1:8" s="128" customFormat="1" ht="14.25" customHeight="1" thickBot="1">
      <c r="A114" s="80"/>
      <c r="B114" s="429" t="s">
        <v>35</v>
      </c>
      <c r="C114" s="429"/>
      <c r="D114" s="429"/>
      <c r="E114" s="430"/>
      <c r="F114" s="51">
        <f>F112+F113</f>
        <v>0</v>
      </c>
      <c r="G114" s="126"/>
      <c r="H114" s="127"/>
    </row>
    <row r="115" spans="1:8" s="128" customFormat="1" ht="14.25" customHeight="1">
      <c r="A115" s="166">
        <v>7</v>
      </c>
      <c r="B115" s="494" t="s">
        <v>31</v>
      </c>
      <c r="C115" s="494"/>
      <c r="D115" s="494"/>
      <c r="E115" s="495"/>
      <c r="F115" s="167"/>
      <c r="G115" s="126"/>
      <c r="H115" s="127"/>
    </row>
    <row r="116" spans="1:8" s="128" customFormat="1" ht="30" customHeight="1" thickBot="1">
      <c r="A116" s="88">
        <v>7.1</v>
      </c>
      <c r="B116" s="155" t="s">
        <v>199</v>
      </c>
      <c r="C116" s="68" t="s">
        <v>1</v>
      </c>
      <c r="D116" s="68">
        <v>3</v>
      </c>
      <c r="E116" s="69"/>
      <c r="F116" s="15">
        <f>D116*E116</f>
        <v>0</v>
      </c>
      <c r="G116" s="126"/>
      <c r="H116" s="127"/>
    </row>
    <row r="117" spans="1:8" s="128" customFormat="1" ht="30.75" customHeight="1" thickBot="1">
      <c r="A117" s="88">
        <v>7.2</v>
      </c>
      <c r="B117" s="164" t="s">
        <v>25</v>
      </c>
      <c r="C117" s="72" t="s">
        <v>1</v>
      </c>
      <c r="D117" s="72">
        <v>8</v>
      </c>
      <c r="E117" s="73"/>
      <c r="F117" s="15">
        <f>D117*E117</f>
        <v>0</v>
      </c>
      <c r="G117" s="126"/>
      <c r="H117" s="127"/>
    </row>
    <row r="118" spans="1:8" s="128" customFormat="1" ht="42" customHeight="1" thickBot="1">
      <c r="A118" s="88">
        <v>7.3</v>
      </c>
      <c r="B118" s="168" t="s">
        <v>32</v>
      </c>
      <c r="C118" s="68" t="s">
        <v>0</v>
      </c>
      <c r="D118" s="68">
        <v>60</v>
      </c>
      <c r="E118" s="69"/>
      <c r="F118" s="15">
        <f>D118*E118</f>
        <v>0</v>
      </c>
      <c r="G118" s="126"/>
      <c r="H118" s="127"/>
    </row>
    <row r="119" spans="1:8" s="128" customFormat="1" ht="27" customHeight="1" thickBot="1">
      <c r="A119" s="92">
        <v>7.4</v>
      </c>
      <c r="B119" s="159" t="s">
        <v>173</v>
      </c>
      <c r="C119" s="169" t="s">
        <v>1</v>
      </c>
      <c r="D119" s="169">
        <v>3</v>
      </c>
      <c r="E119" s="170"/>
      <c r="F119" s="165">
        <f>D119*E119</f>
        <v>0</v>
      </c>
      <c r="G119" s="126"/>
      <c r="H119" s="127"/>
    </row>
    <row r="120" spans="1:8" s="128" customFormat="1" ht="14.25" customHeight="1" thickBot="1">
      <c r="A120" s="80"/>
      <c r="B120" s="427" t="s">
        <v>18</v>
      </c>
      <c r="C120" s="427"/>
      <c r="D120" s="427"/>
      <c r="E120" s="428"/>
      <c r="F120" s="8">
        <f>SUM(F116:F119)</f>
        <v>0</v>
      </c>
      <c r="G120" s="126"/>
      <c r="H120" s="127"/>
    </row>
    <row r="121" spans="1:8" s="128" customFormat="1" ht="14.25" customHeight="1" thickBot="1">
      <c r="A121" s="118"/>
      <c r="B121" s="455" t="s">
        <v>193</v>
      </c>
      <c r="C121" s="455"/>
      <c r="D121" s="455"/>
      <c r="E121" s="456"/>
      <c r="F121" s="18">
        <f>F120+F114+F110+F105+F99+F93+F88</f>
        <v>0</v>
      </c>
      <c r="G121" s="126"/>
      <c r="H121" s="127"/>
    </row>
    <row r="122" spans="1:6" s="128" customFormat="1" ht="24" customHeight="1" thickBot="1">
      <c r="A122" s="121" t="s">
        <v>2</v>
      </c>
      <c r="B122" s="122" t="s">
        <v>3</v>
      </c>
      <c r="C122" s="123" t="s">
        <v>4</v>
      </c>
      <c r="D122" s="123" t="s">
        <v>5</v>
      </c>
      <c r="E122" s="123"/>
      <c r="F122" s="124"/>
    </row>
    <row r="123" spans="1:6" s="128" customFormat="1" ht="27.75" customHeight="1" thickBot="1">
      <c r="A123" s="151">
        <v>4</v>
      </c>
      <c r="B123" s="381" t="s">
        <v>178</v>
      </c>
      <c r="C123" s="382"/>
      <c r="D123" s="382"/>
      <c r="E123" s="383"/>
      <c r="F123" s="125"/>
    </row>
    <row r="124" spans="1:6" s="128" customFormat="1" ht="12" customHeight="1" thickBot="1">
      <c r="A124" s="26">
        <v>1</v>
      </c>
      <c r="B124" s="407" t="s">
        <v>14</v>
      </c>
      <c r="C124" s="407"/>
      <c r="D124" s="407"/>
      <c r="E124" s="408"/>
      <c r="F124" s="28"/>
    </row>
    <row r="125" spans="1:6" s="128" customFormat="1" ht="23.25" customHeight="1" thickBot="1">
      <c r="A125" s="152">
        <v>1.1</v>
      </c>
      <c r="B125" s="155" t="s">
        <v>41</v>
      </c>
      <c r="C125" s="65" t="s">
        <v>6</v>
      </c>
      <c r="D125" s="65">
        <v>14</v>
      </c>
      <c r="E125" s="66"/>
      <c r="F125" s="78">
        <f>D125*E125</f>
        <v>0</v>
      </c>
    </row>
    <row r="126" spans="1:6" s="128" customFormat="1" ht="24" customHeight="1" thickBot="1">
      <c r="A126" s="153">
        <v>1.2</v>
      </c>
      <c r="B126" s="155" t="s">
        <v>28</v>
      </c>
      <c r="C126" s="68" t="s">
        <v>12</v>
      </c>
      <c r="D126" s="68">
        <v>3.5</v>
      </c>
      <c r="E126" s="69"/>
      <c r="F126" s="70">
        <f>D126*E126</f>
        <v>0</v>
      </c>
    </row>
    <row r="127" spans="1:6" s="128" customFormat="1" ht="42" customHeight="1" thickBot="1">
      <c r="A127" s="154">
        <v>1.3</v>
      </c>
      <c r="B127" s="155" t="s">
        <v>29</v>
      </c>
      <c r="C127" s="102" t="s">
        <v>12</v>
      </c>
      <c r="D127" s="102">
        <v>14.5</v>
      </c>
      <c r="E127" s="103"/>
      <c r="F127" s="104">
        <f>D127*E127</f>
        <v>0</v>
      </c>
    </row>
    <row r="128" spans="1:6" s="128" customFormat="1" ht="15" customHeight="1" thickBot="1">
      <c r="A128" s="156"/>
      <c r="B128" s="6" t="s">
        <v>15</v>
      </c>
      <c r="C128" s="75"/>
      <c r="D128" s="75"/>
      <c r="E128" s="76"/>
      <c r="F128" s="133">
        <f>SUM(F125:F127)</f>
        <v>0</v>
      </c>
    </row>
    <row r="129" spans="1:6" s="128" customFormat="1" ht="12" customHeight="1" thickBot="1">
      <c r="A129" s="26">
        <v>2</v>
      </c>
      <c r="B129" s="409" t="s">
        <v>40</v>
      </c>
      <c r="C129" s="409"/>
      <c r="D129" s="409"/>
      <c r="E129" s="410"/>
      <c r="F129" s="28"/>
    </row>
    <row r="130" spans="1:6" s="128" customFormat="1" ht="32.25" customHeight="1" thickBot="1">
      <c r="A130" s="171">
        <v>2.1</v>
      </c>
      <c r="B130" s="172" t="s">
        <v>120</v>
      </c>
      <c r="C130" s="130" t="s">
        <v>6</v>
      </c>
      <c r="D130" s="130">
        <v>14</v>
      </c>
      <c r="E130" s="173"/>
      <c r="F130" s="174">
        <f>D130*E130</f>
        <v>0</v>
      </c>
    </row>
    <row r="131" spans="1:6" s="128" customFormat="1" ht="33" customHeight="1" thickBot="1">
      <c r="A131" s="153">
        <v>2.2</v>
      </c>
      <c r="B131" s="135" t="s">
        <v>84</v>
      </c>
      <c r="C131" s="68" t="s">
        <v>0</v>
      </c>
      <c r="D131" s="68">
        <v>30</v>
      </c>
      <c r="E131" s="69"/>
      <c r="F131" s="91">
        <f>D131*E131</f>
        <v>0</v>
      </c>
    </row>
    <row r="132" spans="1:6" s="128" customFormat="1" ht="36" customHeight="1" thickBot="1">
      <c r="A132" s="154">
        <v>2.3</v>
      </c>
      <c r="B132" s="135" t="s">
        <v>110</v>
      </c>
      <c r="C132" s="102" t="s">
        <v>0</v>
      </c>
      <c r="D132" s="102">
        <v>14</v>
      </c>
      <c r="E132" s="103"/>
      <c r="F132" s="116">
        <f>D132*E132</f>
        <v>0</v>
      </c>
    </row>
    <row r="133" spans="1:6" s="128" customFormat="1" ht="24" customHeight="1" thickBot="1">
      <c r="A133" s="156"/>
      <c r="B133" s="434" t="s">
        <v>13</v>
      </c>
      <c r="C133" s="434"/>
      <c r="D133" s="434"/>
      <c r="E133" s="435"/>
      <c r="F133" s="77">
        <f>SUM(F130:F132)</f>
        <v>0</v>
      </c>
    </row>
    <row r="134" spans="1:6" s="128" customFormat="1" ht="16.5" customHeight="1" thickBot="1">
      <c r="A134" s="26">
        <v>3</v>
      </c>
      <c r="B134" s="462" t="s">
        <v>111</v>
      </c>
      <c r="C134" s="462"/>
      <c r="D134" s="462"/>
      <c r="E134" s="463"/>
      <c r="F134" s="27"/>
    </row>
    <row r="135" spans="1:6" s="128" customFormat="1" ht="33" customHeight="1" thickBot="1">
      <c r="A135" s="171">
        <v>3.1</v>
      </c>
      <c r="B135" s="175" t="s">
        <v>86</v>
      </c>
      <c r="C135" s="176" t="s">
        <v>12</v>
      </c>
      <c r="D135" s="176">
        <v>1</v>
      </c>
      <c r="E135" s="177"/>
      <c r="F135" s="174">
        <f>D135*E135</f>
        <v>0</v>
      </c>
    </row>
    <row r="136" spans="1:6" s="128" customFormat="1" ht="30" customHeight="1" thickBot="1">
      <c r="A136" s="153">
        <v>3.2</v>
      </c>
      <c r="B136" s="178" t="s">
        <v>121</v>
      </c>
      <c r="C136" s="89" t="s">
        <v>12</v>
      </c>
      <c r="D136" s="89">
        <v>1</v>
      </c>
      <c r="E136" s="90"/>
      <c r="F136" s="91">
        <f>D136*E136</f>
        <v>0</v>
      </c>
    </row>
    <row r="137" spans="1:6" s="128" customFormat="1" ht="25.5" customHeight="1" thickBot="1">
      <c r="A137" s="153">
        <v>3.3</v>
      </c>
      <c r="B137" s="178" t="s">
        <v>122</v>
      </c>
      <c r="C137" s="89" t="s">
        <v>12</v>
      </c>
      <c r="D137" s="89">
        <v>1.2</v>
      </c>
      <c r="E137" s="90"/>
      <c r="F137" s="91">
        <f>D137*E137</f>
        <v>0</v>
      </c>
    </row>
    <row r="138" spans="1:6" s="347" customFormat="1" ht="25.5" customHeight="1" thickBot="1">
      <c r="A138" s="348">
        <v>3.4</v>
      </c>
      <c r="B138" s="179" t="s">
        <v>123</v>
      </c>
      <c r="C138" s="349" t="s">
        <v>9</v>
      </c>
      <c r="D138" s="349">
        <v>1</v>
      </c>
      <c r="E138" s="350"/>
      <c r="F138" s="351">
        <f>D138*E138</f>
        <v>0</v>
      </c>
    </row>
    <row r="139" spans="1:6" s="128" customFormat="1" ht="13.5" customHeight="1" thickBot="1">
      <c r="A139" s="156"/>
      <c r="B139" s="412" t="s">
        <v>26</v>
      </c>
      <c r="C139" s="412"/>
      <c r="D139" s="412"/>
      <c r="E139" s="413"/>
      <c r="F139" s="133">
        <f>SUM(F135:F138)</f>
        <v>0</v>
      </c>
    </row>
    <row r="140" spans="1:6" s="128" customFormat="1" ht="12" customHeight="1" thickBot="1">
      <c r="A140" s="26">
        <v>4</v>
      </c>
      <c r="B140" s="491" t="s">
        <v>89</v>
      </c>
      <c r="C140" s="491"/>
      <c r="D140" s="491"/>
      <c r="E140" s="492"/>
      <c r="F140" s="28"/>
    </row>
    <row r="141" spans="1:6" ht="33" customHeight="1" thickBot="1">
      <c r="A141" s="171">
        <v>4.1</v>
      </c>
      <c r="B141" s="180" t="s">
        <v>212</v>
      </c>
      <c r="C141" s="176" t="s">
        <v>6</v>
      </c>
      <c r="D141" s="176">
        <v>42</v>
      </c>
      <c r="E141" s="177"/>
      <c r="F141" s="181">
        <f>D141*E141</f>
        <v>0</v>
      </c>
    </row>
    <row r="142" spans="1:6" ht="29.25" customHeight="1" thickBot="1">
      <c r="A142" s="153">
        <v>4.2</v>
      </c>
      <c r="B142" s="158" t="s">
        <v>102</v>
      </c>
      <c r="C142" s="89" t="s">
        <v>6</v>
      </c>
      <c r="D142" s="89">
        <v>33</v>
      </c>
      <c r="E142" s="89"/>
      <c r="F142" s="15">
        <f>D142*E142</f>
        <v>0</v>
      </c>
    </row>
    <row r="143" spans="1:6" ht="45" customHeight="1" thickBot="1">
      <c r="A143" s="153">
        <v>4.3</v>
      </c>
      <c r="B143" s="155" t="s">
        <v>90</v>
      </c>
      <c r="C143" s="68" t="s">
        <v>0</v>
      </c>
      <c r="D143" s="68">
        <v>42</v>
      </c>
      <c r="E143" s="69"/>
      <c r="F143" s="15">
        <f>D143*E143</f>
        <v>0</v>
      </c>
    </row>
    <row r="144" spans="1:6" ht="28.5" customHeight="1" thickBot="1">
      <c r="A144" s="154">
        <v>4.4</v>
      </c>
      <c r="B144" s="155" t="s">
        <v>214</v>
      </c>
      <c r="C144" s="102" t="s">
        <v>0</v>
      </c>
      <c r="D144" s="102">
        <v>24</v>
      </c>
      <c r="E144" s="103"/>
      <c r="F144" s="16">
        <f>D144*E144</f>
        <v>0</v>
      </c>
    </row>
    <row r="145" spans="1:6" ht="15" customHeight="1" thickBot="1">
      <c r="A145" s="156"/>
      <c r="B145" s="434" t="s">
        <v>30</v>
      </c>
      <c r="C145" s="434"/>
      <c r="D145" s="434"/>
      <c r="E145" s="457"/>
      <c r="F145" s="163">
        <f>SUM(F141:F144)</f>
        <v>0</v>
      </c>
    </row>
    <row r="146" spans="1:6" ht="15" customHeight="1" thickBot="1">
      <c r="A146" s="26">
        <v>5</v>
      </c>
      <c r="B146" s="409" t="s">
        <v>119</v>
      </c>
      <c r="C146" s="409"/>
      <c r="D146" s="409"/>
      <c r="E146" s="493"/>
      <c r="F146" s="28"/>
    </row>
    <row r="147" spans="1:6" ht="31.5" customHeight="1" thickBot="1">
      <c r="A147" s="152">
        <v>5.1</v>
      </c>
      <c r="B147" s="155" t="s">
        <v>169</v>
      </c>
      <c r="C147" s="65" t="s">
        <v>1</v>
      </c>
      <c r="D147" s="65">
        <v>1</v>
      </c>
      <c r="E147" s="66"/>
      <c r="F147" s="148">
        <f>D147*E147</f>
        <v>0</v>
      </c>
    </row>
    <row r="148" spans="1:6" ht="32.25" customHeight="1" thickBot="1">
      <c r="A148" s="153">
        <v>5.2</v>
      </c>
      <c r="B148" s="155" t="s">
        <v>168</v>
      </c>
      <c r="C148" s="65" t="s">
        <v>1</v>
      </c>
      <c r="D148" s="65">
        <v>2</v>
      </c>
      <c r="E148" s="66"/>
      <c r="F148" s="15">
        <f>D148*E148</f>
        <v>0</v>
      </c>
    </row>
    <row r="149" spans="1:6" ht="30" customHeight="1" thickBot="1">
      <c r="A149" s="157">
        <v>5.3</v>
      </c>
      <c r="B149" s="164" t="s">
        <v>158</v>
      </c>
      <c r="C149" s="72" t="s">
        <v>1</v>
      </c>
      <c r="D149" s="72">
        <v>2</v>
      </c>
      <c r="E149" s="73"/>
      <c r="F149" s="165">
        <f>D149*E149</f>
        <v>0</v>
      </c>
    </row>
    <row r="150" spans="1:6" ht="16.5" customHeight="1" thickBot="1">
      <c r="A150" s="143"/>
      <c r="B150" s="429" t="s">
        <v>16</v>
      </c>
      <c r="C150" s="429"/>
      <c r="D150" s="429"/>
      <c r="E150" s="430"/>
      <c r="F150" s="163">
        <f>SUM(F147:F149)</f>
        <v>0</v>
      </c>
    </row>
    <row r="151" spans="1:6" ht="12" customHeight="1" thickBot="1">
      <c r="A151" s="35">
        <v>6</v>
      </c>
      <c r="B151" s="34" t="s">
        <v>94</v>
      </c>
      <c r="C151" s="36"/>
      <c r="D151" s="36"/>
      <c r="E151" s="37"/>
      <c r="F151" s="27"/>
    </row>
    <row r="152" spans="1:6" ht="36.75" customHeight="1" thickBot="1">
      <c r="A152" s="146">
        <v>6.1</v>
      </c>
      <c r="B152" s="158" t="s">
        <v>95</v>
      </c>
      <c r="C152" s="85" t="s">
        <v>0</v>
      </c>
      <c r="D152" s="85">
        <v>100</v>
      </c>
      <c r="E152" s="85"/>
      <c r="F152" s="87">
        <f>D152*E152</f>
        <v>0</v>
      </c>
    </row>
    <row r="153" spans="1:6" ht="30" customHeight="1" thickBot="1">
      <c r="A153" s="138">
        <v>6.2</v>
      </c>
      <c r="B153" s="159" t="s">
        <v>96</v>
      </c>
      <c r="C153" s="94" t="s">
        <v>0</v>
      </c>
      <c r="D153" s="94">
        <v>100</v>
      </c>
      <c r="E153" s="95"/>
      <c r="F153" s="96">
        <f>D153*E153</f>
        <v>0</v>
      </c>
    </row>
    <row r="154" spans="1:6" ht="12" customHeight="1" thickBot="1">
      <c r="A154" s="156"/>
      <c r="B154" s="429" t="s">
        <v>107</v>
      </c>
      <c r="C154" s="429"/>
      <c r="D154" s="429"/>
      <c r="E154" s="430"/>
      <c r="F154" s="51">
        <f>F152+F153</f>
        <v>0</v>
      </c>
    </row>
    <row r="155" spans="1:6" ht="12" customHeight="1" thickBot="1">
      <c r="A155" s="26">
        <v>7</v>
      </c>
      <c r="B155" s="386" t="s">
        <v>31</v>
      </c>
      <c r="C155" s="386"/>
      <c r="D155" s="386"/>
      <c r="E155" s="387"/>
      <c r="F155" s="28"/>
    </row>
    <row r="156" spans="1:6" ht="25.5" customHeight="1" thickBot="1">
      <c r="A156" s="83">
        <v>7.1</v>
      </c>
      <c r="B156" s="135" t="s">
        <v>24</v>
      </c>
      <c r="C156" s="65" t="s">
        <v>1</v>
      </c>
      <c r="D156" s="65">
        <v>2</v>
      </c>
      <c r="E156" s="66"/>
      <c r="F156" s="148">
        <f>D156*E156</f>
        <v>0</v>
      </c>
    </row>
    <row r="157" spans="1:6" ht="34.5" customHeight="1" thickBot="1">
      <c r="A157" s="88">
        <v>7.2</v>
      </c>
      <c r="B157" s="182" t="s">
        <v>25</v>
      </c>
      <c r="C157" s="72" t="s">
        <v>1</v>
      </c>
      <c r="D157" s="72">
        <v>4</v>
      </c>
      <c r="E157" s="73"/>
      <c r="F157" s="15">
        <f>D157*E157</f>
        <v>0</v>
      </c>
    </row>
    <row r="158" spans="1:6" ht="50.25" customHeight="1" thickBot="1">
      <c r="A158" s="88">
        <v>7.3</v>
      </c>
      <c r="B158" s="172" t="s">
        <v>32</v>
      </c>
      <c r="C158" s="68" t="s">
        <v>0</v>
      </c>
      <c r="D158" s="68">
        <v>20</v>
      </c>
      <c r="E158" s="69"/>
      <c r="F158" s="15">
        <f>D158*E158</f>
        <v>0</v>
      </c>
    </row>
    <row r="159" spans="1:6" ht="29.25" customHeight="1" thickBot="1">
      <c r="A159" s="112">
        <v>7.4</v>
      </c>
      <c r="B159" s="158" t="s">
        <v>173</v>
      </c>
      <c r="C159" s="183" t="s">
        <v>1</v>
      </c>
      <c r="D159" s="183">
        <v>1</v>
      </c>
      <c r="E159" s="183"/>
      <c r="F159" s="16">
        <f>D159*E159</f>
        <v>0</v>
      </c>
    </row>
    <row r="160" spans="1:6" ht="12" customHeight="1" thickBot="1">
      <c r="A160" s="80"/>
      <c r="B160" s="427" t="s">
        <v>18</v>
      </c>
      <c r="C160" s="427"/>
      <c r="D160" s="427"/>
      <c r="E160" s="428"/>
      <c r="F160" s="184">
        <f>SUM(F156:F159)</f>
        <v>0</v>
      </c>
    </row>
    <row r="161" spans="1:6" ht="18" customHeight="1" thickBot="1">
      <c r="A161" s="118"/>
      <c r="B161" s="455" t="s">
        <v>124</v>
      </c>
      <c r="C161" s="455"/>
      <c r="D161" s="455"/>
      <c r="E161" s="456"/>
      <c r="F161" s="185">
        <f>F160+F150+F145+F139+F133+F128+F154</f>
        <v>0</v>
      </c>
    </row>
    <row r="162" spans="1:6" ht="15" customHeight="1" thickBot="1">
      <c r="A162" s="58"/>
      <c r="B162" s="59" t="s">
        <v>3</v>
      </c>
      <c r="C162" s="60" t="s">
        <v>4</v>
      </c>
      <c r="D162" s="60" t="s">
        <v>5</v>
      </c>
      <c r="E162" s="60"/>
      <c r="F162" s="186"/>
    </row>
    <row r="163" spans="1:6" ht="21" customHeight="1" thickBot="1">
      <c r="A163" s="187">
        <v>5</v>
      </c>
      <c r="B163" s="405" t="s">
        <v>179</v>
      </c>
      <c r="C163" s="405"/>
      <c r="D163" s="405"/>
      <c r="E163" s="406"/>
      <c r="F163" s="188"/>
    </row>
    <row r="164" spans="1:6" ht="12" customHeight="1" thickBot="1">
      <c r="A164" s="26">
        <v>1</v>
      </c>
      <c r="B164" s="407" t="s">
        <v>14</v>
      </c>
      <c r="C164" s="407"/>
      <c r="D164" s="407"/>
      <c r="E164" s="408"/>
      <c r="F164" s="28"/>
    </row>
    <row r="165" spans="1:6" ht="28.5" customHeight="1" thickBot="1">
      <c r="A165" s="152">
        <v>1.1</v>
      </c>
      <c r="B165" s="155" t="s">
        <v>36</v>
      </c>
      <c r="C165" s="65" t="s">
        <v>6</v>
      </c>
      <c r="D165" s="65">
        <v>19</v>
      </c>
      <c r="E165" s="66"/>
      <c r="F165" s="78">
        <f>D165*E165</f>
        <v>0</v>
      </c>
    </row>
    <row r="166" spans="1:6" ht="28.5" customHeight="1" thickBot="1">
      <c r="A166" s="153">
        <v>1.2</v>
      </c>
      <c r="B166" s="155" t="s">
        <v>28</v>
      </c>
      <c r="C166" s="68" t="s">
        <v>12</v>
      </c>
      <c r="D166" s="68">
        <v>4.75</v>
      </c>
      <c r="E166" s="69"/>
      <c r="F166" s="70">
        <f>D166*E166</f>
        <v>0</v>
      </c>
    </row>
    <row r="167" spans="1:6" ht="45" customHeight="1" thickBot="1">
      <c r="A167" s="154">
        <v>1.3</v>
      </c>
      <c r="B167" s="155" t="s">
        <v>42</v>
      </c>
      <c r="C167" s="102" t="s">
        <v>12</v>
      </c>
      <c r="D167" s="102">
        <v>25.2</v>
      </c>
      <c r="E167" s="103"/>
      <c r="F167" s="104">
        <f>D167*E167</f>
        <v>0</v>
      </c>
    </row>
    <row r="168" spans="1:6" ht="12" customHeight="1" thickBot="1">
      <c r="A168" s="156"/>
      <c r="B168" s="6" t="s">
        <v>15</v>
      </c>
      <c r="C168" s="75"/>
      <c r="D168" s="75"/>
      <c r="E168" s="76"/>
      <c r="F168" s="133">
        <f>SUM(F165:F167)</f>
        <v>0</v>
      </c>
    </row>
    <row r="169" spans="1:6" ht="12" customHeight="1">
      <c r="A169" s="189">
        <v>2</v>
      </c>
      <c r="B169" s="489" t="s">
        <v>40</v>
      </c>
      <c r="C169" s="489"/>
      <c r="D169" s="489"/>
      <c r="E169" s="490"/>
      <c r="F169" s="141"/>
    </row>
    <row r="170" spans="1:6" ht="33" customHeight="1" thickBot="1">
      <c r="A170" s="154">
        <v>2.1</v>
      </c>
      <c r="B170" s="64" t="s">
        <v>109</v>
      </c>
      <c r="C170" s="102" t="s">
        <v>6</v>
      </c>
      <c r="D170" s="102">
        <v>19</v>
      </c>
      <c r="E170" s="103"/>
      <c r="F170" s="116">
        <f>D170*E170</f>
        <v>0</v>
      </c>
    </row>
    <row r="171" spans="1:6" ht="34.5" customHeight="1" thickBot="1">
      <c r="A171" s="152">
        <v>2.2</v>
      </c>
      <c r="B171" s="64" t="s">
        <v>84</v>
      </c>
      <c r="C171" s="65" t="s">
        <v>0</v>
      </c>
      <c r="D171" s="65">
        <v>40</v>
      </c>
      <c r="E171" s="66"/>
      <c r="F171" s="87">
        <f>D171*E171</f>
        <v>0</v>
      </c>
    </row>
    <row r="172" spans="1:6" ht="33.75" customHeight="1" thickBot="1">
      <c r="A172" s="154">
        <v>2.3</v>
      </c>
      <c r="B172" s="64" t="s">
        <v>85</v>
      </c>
      <c r="C172" s="102" t="s">
        <v>0</v>
      </c>
      <c r="D172" s="102">
        <v>19</v>
      </c>
      <c r="E172" s="103"/>
      <c r="F172" s="116">
        <f>D172*E172</f>
        <v>0</v>
      </c>
    </row>
    <row r="173" spans="1:6" ht="17.25" customHeight="1" thickBot="1">
      <c r="A173" s="156"/>
      <c r="B173" s="434" t="s">
        <v>13</v>
      </c>
      <c r="C173" s="434"/>
      <c r="D173" s="434"/>
      <c r="E173" s="435"/>
      <c r="F173" s="77">
        <f>SUM(F170:F172)</f>
        <v>0</v>
      </c>
    </row>
    <row r="174" spans="1:6" ht="19.5" customHeight="1" thickBot="1">
      <c r="A174" s="190">
        <v>3</v>
      </c>
      <c r="B174" s="482" t="s">
        <v>99</v>
      </c>
      <c r="C174" s="482"/>
      <c r="D174" s="482"/>
      <c r="E174" s="483"/>
      <c r="F174" s="191"/>
    </row>
    <row r="175" spans="1:6" ht="35.25" customHeight="1" thickBot="1">
      <c r="A175" s="152">
        <v>3.1</v>
      </c>
      <c r="B175" s="158" t="s">
        <v>126</v>
      </c>
      <c r="C175" s="85" t="s">
        <v>12</v>
      </c>
      <c r="D175" s="85">
        <v>1.33</v>
      </c>
      <c r="E175" s="86"/>
      <c r="F175" s="87">
        <f>D175*E175</f>
        <v>0</v>
      </c>
    </row>
    <row r="176" spans="1:6" ht="36" customHeight="1" thickBot="1">
      <c r="A176" s="153">
        <v>3.2</v>
      </c>
      <c r="B176" s="158" t="s">
        <v>121</v>
      </c>
      <c r="C176" s="192" t="s">
        <v>12</v>
      </c>
      <c r="D176" s="192">
        <v>1.33</v>
      </c>
      <c r="E176" s="193"/>
      <c r="F176" s="91">
        <f>D176*E176</f>
        <v>0</v>
      </c>
    </row>
    <row r="177" spans="1:6" ht="27" customHeight="1" thickBot="1">
      <c r="A177" s="153">
        <v>3.3</v>
      </c>
      <c r="B177" s="155" t="s">
        <v>125</v>
      </c>
      <c r="C177" s="192" t="s">
        <v>12</v>
      </c>
      <c r="D177" s="192">
        <v>2.52</v>
      </c>
      <c r="E177" s="193"/>
      <c r="F177" s="91">
        <f>D177*E177</f>
        <v>0</v>
      </c>
    </row>
    <row r="178" spans="1:6" ht="34.5" customHeight="1" thickBot="1">
      <c r="A178" s="154">
        <v>3.4</v>
      </c>
      <c r="B178" s="155" t="s">
        <v>127</v>
      </c>
      <c r="C178" s="194" t="s">
        <v>9</v>
      </c>
      <c r="D178" s="194">
        <v>1</v>
      </c>
      <c r="E178" s="195"/>
      <c r="F178" s="116">
        <f>D178*E178</f>
        <v>0</v>
      </c>
    </row>
    <row r="179" spans="1:6" ht="15" customHeight="1" thickBot="1">
      <c r="A179" s="196"/>
      <c r="B179" s="484" t="s">
        <v>26</v>
      </c>
      <c r="C179" s="484"/>
      <c r="D179" s="484"/>
      <c r="E179" s="485"/>
      <c r="F179" s="197">
        <f>SUM(F175:F178)</f>
        <v>0</v>
      </c>
    </row>
    <row r="180" spans="1:6" ht="25.5" customHeight="1" thickBot="1">
      <c r="A180" s="190">
        <v>4</v>
      </c>
      <c r="B180" s="486" t="s">
        <v>89</v>
      </c>
      <c r="C180" s="486"/>
      <c r="D180" s="486"/>
      <c r="E180" s="487"/>
      <c r="F180" s="198"/>
    </row>
    <row r="181" spans="1:6" ht="36" customHeight="1" thickBot="1">
      <c r="A181" s="152">
        <v>4.1</v>
      </c>
      <c r="B181" s="158" t="s">
        <v>215</v>
      </c>
      <c r="C181" s="85" t="s">
        <v>6</v>
      </c>
      <c r="D181" s="85">
        <v>35</v>
      </c>
      <c r="E181" s="86"/>
      <c r="F181" s="148">
        <f>D181*E181</f>
        <v>0</v>
      </c>
    </row>
    <row r="182" spans="1:6" ht="36.75" customHeight="1" thickBot="1">
      <c r="A182" s="153">
        <v>4.2</v>
      </c>
      <c r="B182" s="158" t="s">
        <v>216</v>
      </c>
      <c r="C182" s="192" t="s">
        <v>6</v>
      </c>
      <c r="D182" s="89">
        <v>42</v>
      </c>
      <c r="E182" s="89"/>
      <c r="F182" s="15">
        <f>D182*E182</f>
        <v>0</v>
      </c>
    </row>
    <row r="183" spans="1:6" ht="46.5" customHeight="1" thickBot="1">
      <c r="A183" s="153">
        <v>4.3</v>
      </c>
      <c r="B183" s="155" t="s">
        <v>90</v>
      </c>
      <c r="C183" s="68" t="s">
        <v>0</v>
      </c>
      <c r="D183" s="68">
        <v>60</v>
      </c>
      <c r="E183" s="69"/>
      <c r="F183" s="15">
        <f>D183*E183</f>
        <v>0</v>
      </c>
    </row>
    <row r="184" spans="1:6" ht="30" customHeight="1" thickBot="1">
      <c r="A184" s="154">
        <v>4.4</v>
      </c>
      <c r="B184" s="155" t="s">
        <v>10</v>
      </c>
      <c r="C184" s="102" t="s">
        <v>0</v>
      </c>
      <c r="D184" s="102">
        <v>42</v>
      </c>
      <c r="E184" s="103"/>
      <c r="F184" s="16">
        <f>D184*E184</f>
        <v>0</v>
      </c>
    </row>
    <row r="185" spans="1:6" ht="16.5" customHeight="1" thickBot="1">
      <c r="A185" s="199"/>
      <c r="B185" s="434" t="s">
        <v>30</v>
      </c>
      <c r="C185" s="434"/>
      <c r="D185" s="434"/>
      <c r="E185" s="457"/>
      <c r="F185" s="145">
        <f>SUM(F181:F184)</f>
        <v>0</v>
      </c>
    </row>
    <row r="186" spans="1:6" ht="16.5" customHeight="1" thickBot="1">
      <c r="A186" s="171">
        <v>5</v>
      </c>
      <c r="B186" s="488" t="s">
        <v>128</v>
      </c>
      <c r="C186" s="409"/>
      <c r="D186" s="409"/>
      <c r="E186" s="410"/>
      <c r="F186" s="28"/>
    </row>
    <row r="187" spans="1:6" ht="45" customHeight="1" thickBot="1">
      <c r="A187" s="153">
        <v>5.1</v>
      </c>
      <c r="B187" s="155" t="s">
        <v>159</v>
      </c>
      <c r="C187" s="65" t="s">
        <v>1</v>
      </c>
      <c r="D187" s="65">
        <v>1</v>
      </c>
      <c r="E187" s="66"/>
      <c r="F187" s="148">
        <f>D187*E187</f>
        <v>0</v>
      </c>
    </row>
    <row r="188" spans="1:6" ht="33.75" customHeight="1" thickBot="1">
      <c r="A188" s="153">
        <v>5.2</v>
      </c>
      <c r="B188" s="155" t="s">
        <v>129</v>
      </c>
      <c r="C188" s="68" t="s">
        <v>1</v>
      </c>
      <c r="D188" s="68">
        <v>4</v>
      </c>
      <c r="E188" s="69"/>
      <c r="F188" s="15">
        <f>D188*E188</f>
        <v>0</v>
      </c>
    </row>
    <row r="189" spans="1:6" ht="33.75" customHeight="1" thickBot="1">
      <c r="A189" s="154">
        <v>5.3</v>
      </c>
      <c r="B189" s="155" t="s">
        <v>130</v>
      </c>
      <c r="C189" s="102" t="s">
        <v>1</v>
      </c>
      <c r="D189" s="102">
        <v>1</v>
      </c>
      <c r="E189" s="103"/>
      <c r="F189" s="16">
        <f>D189*E189</f>
        <v>0</v>
      </c>
    </row>
    <row r="190" spans="1:6" ht="12" customHeight="1" thickBot="1">
      <c r="A190" s="156"/>
      <c r="B190" s="429" t="s">
        <v>16</v>
      </c>
      <c r="C190" s="429"/>
      <c r="D190" s="429"/>
      <c r="E190" s="430"/>
      <c r="F190" s="145">
        <f>SUM(F187:F189)</f>
        <v>0</v>
      </c>
    </row>
    <row r="191" spans="1:6" ht="12" customHeight="1" thickBot="1">
      <c r="A191" s="26">
        <v>6</v>
      </c>
      <c r="B191" s="386" t="s">
        <v>94</v>
      </c>
      <c r="C191" s="386"/>
      <c r="D191" s="386"/>
      <c r="E191" s="387"/>
      <c r="F191" s="27"/>
    </row>
    <row r="192" spans="1:6" ht="39" customHeight="1" thickBot="1">
      <c r="A192" s="152">
        <v>6.1</v>
      </c>
      <c r="B192" s="200" t="s">
        <v>95</v>
      </c>
      <c r="C192" s="85" t="s">
        <v>0</v>
      </c>
      <c r="D192" s="85">
        <v>171.5</v>
      </c>
      <c r="E192" s="85"/>
      <c r="F192" s="87">
        <f>D192*E192</f>
        <v>0</v>
      </c>
    </row>
    <row r="193" spans="1:6" ht="33" customHeight="1" thickBot="1">
      <c r="A193" s="154">
        <v>6.2</v>
      </c>
      <c r="B193" s="200" t="s">
        <v>96</v>
      </c>
      <c r="C193" s="114" t="s">
        <v>0</v>
      </c>
      <c r="D193" s="114">
        <v>171.5</v>
      </c>
      <c r="E193" s="115"/>
      <c r="F193" s="116">
        <f>D193*E193</f>
        <v>0</v>
      </c>
    </row>
    <row r="194" spans="1:6" ht="12" customHeight="1" thickBot="1">
      <c r="A194" s="156"/>
      <c r="B194" s="429" t="s">
        <v>107</v>
      </c>
      <c r="C194" s="429"/>
      <c r="D194" s="429"/>
      <c r="E194" s="430"/>
      <c r="F194" s="51">
        <f>F192+F193</f>
        <v>0</v>
      </c>
    </row>
    <row r="195" spans="1:6" ht="12" customHeight="1" thickBot="1">
      <c r="A195" s="26">
        <v>7</v>
      </c>
      <c r="B195" s="386" t="s">
        <v>31</v>
      </c>
      <c r="C195" s="386"/>
      <c r="D195" s="386"/>
      <c r="E195" s="387"/>
      <c r="F195" s="28"/>
    </row>
    <row r="196" spans="1:6" ht="24" customHeight="1" thickBot="1">
      <c r="A196" s="152">
        <v>7.1</v>
      </c>
      <c r="B196" s="155" t="s">
        <v>24</v>
      </c>
      <c r="C196" s="65" t="s">
        <v>1</v>
      </c>
      <c r="D196" s="65">
        <v>2</v>
      </c>
      <c r="E196" s="108"/>
      <c r="F196" s="148">
        <f>D196*E196</f>
        <v>0</v>
      </c>
    </row>
    <row r="197" spans="1:6" ht="33.75" customHeight="1" thickBot="1">
      <c r="A197" s="153">
        <v>7.2</v>
      </c>
      <c r="B197" s="164" t="s">
        <v>25</v>
      </c>
      <c r="C197" s="72" t="s">
        <v>1</v>
      </c>
      <c r="D197" s="72">
        <v>3</v>
      </c>
      <c r="E197" s="149"/>
      <c r="F197" s="15">
        <f>D197*E197</f>
        <v>0</v>
      </c>
    </row>
    <row r="198" spans="1:6" ht="45" customHeight="1" thickBot="1">
      <c r="A198" s="153">
        <v>7.3</v>
      </c>
      <c r="B198" s="168" t="s">
        <v>32</v>
      </c>
      <c r="C198" s="68" t="s">
        <v>0</v>
      </c>
      <c r="D198" s="68">
        <v>36</v>
      </c>
      <c r="E198" s="132"/>
      <c r="F198" s="15">
        <f>D198*E198</f>
        <v>0</v>
      </c>
    </row>
    <row r="199" spans="1:6" ht="36.75" customHeight="1" thickBot="1">
      <c r="A199" s="154">
        <v>7.4</v>
      </c>
      <c r="B199" s="158" t="s">
        <v>173</v>
      </c>
      <c r="C199" s="201" t="s">
        <v>1</v>
      </c>
      <c r="D199" s="201">
        <v>1</v>
      </c>
      <c r="E199" s="201"/>
      <c r="F199" s="16">
        <f>D199*E199</f>
        <v>0</v>
      </c>
    </row>
    <row r="200" spans="1:6" ht="12" customHeight="1" thickBot="1">
      <c r="A200" s="156"/>
      <c r="B200" s="427" t="s">
        <v>18</v>
      </c>
      <c r="C200" s="427"/>
      <c r="D200" s="427"/>
      <c r="E200" s="428"/>
      <c r="F200" s="8">
        <f>SUM(F196:F199)</f>
        <v>0</v>
      </c>
    </row>
    <row r="201" spans="1:6" ht="18" customHeight="1" thickBot="1">
      <c r="A201" s="118"/>
      <c r="B201" s="455" t="s">
        <v>185</v>
      </c>
      <c r="C201" s="455"/>
      <c r="D201" s="455"/>
      <c r="E201" s="456"/>
      <c r="F201" s="185">
        <f>F200+F190+F185+F179+F173+F168+F194</f>
        <v>0</v>
      </c>
    </row>
    <row r="202" spans="1:6" ht="12" customHeight="1" thickBot="1">
      <c r="A202" s="121" t="s">
        <v>2</v>
      </c>
      <c r="B202" s="122" t="s">
        <v>3</v>
      </c>
      <c r="C202" s="123" t="s">
        <v>4</v>
      </c>
      <c r="D202" s="123" t="s">
        <v>5</v>
      </c>
      <c r="E202" s="123"/>
      <c r="F202" s="124"/>
    </row>
    <row r="203" spans="1:6" s="202" customFormat="1" ht="18" customHeight="1" thickBot="1">
      <c r="A203" s="151">
        <v>6</v>
      </c>
      <c r="B203" s="478" t="s">
        <v>180</v>
      </c>
      <c r="C203" s="478"/>
      <c r="D203" s="478"/>
      <c r="E203" s="479"/>
      <c r="F203" s="125"/>
    </row>
    <row r="204" spans="1:6" s="202" customFormat="1" ht="12" customHeight="1" thickBot="1">
      <c r="A204" s="189">
        <v>1</v>
      </c>
      <c r="B204" s="384" t="s">
        <v>131</v>
      </c>
      <c r="C204" s="384"/>
      <c r="D204" s="384"/>
      <c r="E204" s="411"/>
      <c r="F204" s="141"/>
    </row>
    <row r="205" spans="1:6" s="202" customFormat="1" ht="24.75" customHeight="1" thickBot="1">
      <c r="A205" s="153">
        <v>1.1</v>
      </c>
      <c r="B205" s="135" t="s">
        <v>43</v>
      </c>
      <c r="C205" s="203" t="s">
        <v>6</v>
      </c>
      <c r="D205" s="203">
        <v>39</v>
      </c>
      <c r="E205" s="204"/>
      <c r="F205" s="70">
        <f>D205*E205</f>
        <v>0</v>
      </c>
    </row>
    <row r="206" spans="1:6" s="202" customFormat="1" ht="24" customHeight="1" thickBot="1">
      <c r="A206" s="153">
        <v>1.2</v>
      </c>
      <c r="B206" s="135" t="s">
        <v>28</v>
      </c>
      <c r="C206" s="203" t="s">
        <v>12</v>
      </c>
      <c r="D206" s="203">
        <v>2</v>
      </c>
      <c r="E206" s="204"/>
      <c r="F206" s="70">
        <f>D206*E206</f>
        <v>0</v>
      </c>
    </row>
    <row r="207" spans="1:6" s="202" customFormat="1" ht="48" customHeight="1" thickBot="1">
      <c r="A207" s="154">
        <v>1.3</v>
      </c>
      <c r="B207" s="135" t="s">
        <v>44</v>
      </c>
      <c r="C207" s="203" t="s">
        <v>12</v>
      </c>
      <c r="D207" s="203">
        <v>50.4</v>
      </c>
      <c r="E207" s="204"/>
      <c r="F207" s="104">
        <f>D207*E207</f>
        <v>0</v>
      </c>
    </row>
    <row r="208" spans="1:6" s="202" customFormat="1" ht="12" customHeight="1" thickBot="1">
      <c r="A208" s="156"/>
      <c r="B208" s="205" t="s">
        <v>132</v>
      </c>
      <c r="C208" s="206"/>
      <c r="D208" s="206"/>
      <c r="E208" s="207"/>
      <c r="F208" s="133">
        <f>SUM(F205:F207)</f>
        <v>0</v>
      </c>
    </row>
    <row r="209" spans="1:6" s="202" customFormat="1" ht="12" customHeight="1" thickBot="1">
      <c r="A209" s="189">
        <v>2</v>
      </c>
      <c r="B209" s="384" t="s">
        <v>40</v>
      </c>
      <c r="C209" s="384"/>
      <c r="D209" s="384"/>
      <c r="E209" s="411"/>
      <c r="F209" s="141"/>
    </row>
    <row r="210" spans="1:6" s="202" customFormat="1" ht="39" customHeight="1" thickBot="1">
      <c r="A210" s="153">
        <v>2.1</v>
      </c>
      <c r="B210" s="135" t="s">
        <v>133</v>
      </c>
      <c r="C210" s="203" t="s">
        <v>6</v>
      </c>
      <c r="D210" s="203">
        <v>39</v>
      </c>
      <c r="E210" s="204"/>
      <c r="F210" s="91">
        <f>D210*E210</f>
        <v>0</v>
      </c>
    </row>
    <row r="211" spans="1:6" s="202" customFormat="1" ht="37.5" customHeight="1" thickBot="1">
      <c r="A211" s="153">
        <v>2.2</v>
      </c>
      <c r="B211" s="135" t="s">
        <v>84</v>
      </c>
      <c r="C211" s="203" t="s">
        <v>0</v>
      </c>
      <c r="D211" s="203">
        <v>73.6</v>
      </c>
      <c r="E211" s="204"/>
      <c r="F211" s="91">
        <f>D211*E211</f>
        <v>0</v>
      </c>
    </row>
    <row r="212" spans="1:6" s="202" customFormat="1" ht="38.25" customHeight="1" thickBot="1">
      <c r="A212" s="154">
        <v>2.3</v>
      </c>
      <c r="B212" s="135" t="s">
        <v>110</v>
      </c>
      <c r="C212" s="203" t="s">
        <v>0</v>
      </c>
      <c r="D212" s="203">
        <v>39</v>
      </c>
      <c r="E212" s="204"/>
      <c r="F212" s="116">
        <f>D212*E212</f>
        <v>0</v>
      </c>
    </row>
    <row r="213" spans="1:6" s="202" customFormat="1" ht="14.25" customHeight="1" thickBot="1">
      <c r="A213" s="156"/>
      <c r="B213" s="470" t="s">
        <v>134</v>
      </c>
      <c r="C213" s="470"/>
      <c r="D213" s="470"/>
      <c r="E213" s="471"/>
      <c r="F213" s="77">
        <f>SUM(F210:F212)</f>
        <v>0</v>
      </c>
    </row>
    <row r="214" spans="1:6" s="202" customFormat="1" ht="16.5" customHeight="1" thickBot="1">
      <c r="A214" s="208">
        <v>3</v>
      </c>
      <c r="B214" s="480" t="s">
        <v>135</v>
      </c>
      <c r="C214" s="480"/>
      <c r="D214" s="480"/>
      <c r="E214" s="481"/>
      <c r="F214" s="209"/>
    </row>
    <row r="215" spans="1:6" s="202" customFormat="1" ht="42.75" customHeight="1" thickBot="1">
      <c r="A215" s="171">
        <v>3.1</v>
      </c>
      <c r="B215" s="210" t="s">
        <v>86</v>
      </c>
      <c r="C215" s="211" t="s">
        <v>12</v>
      </c>
      <c r="D215" s="211">
        <v>2.73</v>
      </c>
      <c r="E215" s="212"/>
      <c r="F215" s="174">
        <f>D215*E215</f>
        <v>0</v>
      </c>
    </row>
    <row r="216" spans="1:6" s="202" customFormat="1" ht="38.25" customHeight="1" thickBot="1">
      <c r="A216" s="153">
        <v>3.2</v>
      </c>
      <c r="B216" s="200" t="s">
        <v>23</v>
      </c>
      <c r="C216" s="213" t="s">
        <v>12</v>
      </c>
      <c r="D216" s="213">
        <v>2.73</v>
      </c>
      <c r="E216" s="204"/>
      <c r="F216" s="91">
        <f>D216*E216</f>
        <v>0</v>
      </c>
    </row>
    <row r="217" spans="1:6" s="202" customFormat="1" ht="31.5" customHeight="1" thickBot="1">
      <c r="A217" s="153">
        <v>3.3</v>
      </c>
      <c r="B217" s="200" t="s">
        <v>136</v>
      </c>
      <c r="C217" s="213" t="s">
        <v>12</v>
      </c>
      <c r="D217" s="213">
        <v>5.04</v>
      </c>
      <c r="E217" s="204"/>
      <c r="F217" s="91">
        <f>D217*E217</f>
        <v>0</v>
      </c>
    </row>
    <row r="218" spans="1:6" s="202" customFormat="1" ht="36" customHeight="1" thickBot="1">
      <c r="A218" s="154">
        <v>3.4</v>
      </c>
      <c r="B218" s="200" t="s">
        <v>137</v>
      </c>
      <c r="C218" s="213" t="s">
        <v>9</v>
      </c>
      <c r="D218" s="213">
        <v>1</v>
      </c>
      <c r="E218" s="204"/>
      <c r="F218" s="116">
        <f>D218*E218</f>
        <v>0</v>
      </c>
    </row>
    <row r="219" spans="1:6" s="202" customFormat="1" ht="12" customHeight="1" thickBot="1">
      <c r="A219" s="156"/>
      <c r="B219" s="470" t="s">
        <v>26</v>
      </c>
      <c r="C219" s="470"/>
      <c r="D219" s="470"/>
      <c r="E219" s="471"/>
      <c r="F219" s="133">
        <f>SUM(F215:F218)</f>
        <v>0</v>
      </c>
    </row>
    <row r="220" spans="1:6" s="202" customFormat="1" ht="24.75" customHeight="1" thickBot="1">
      <c r="A220" s="189">
        <v>4</v>
      </c>
      <c r="B220" s="384" t="s">
        <v>89</v>
      </c>
      <c r="C220" s="384"/>
      <c r="D220" s="384"/>
      <c r="E220" s="411"/>
      <c r="F220" s="141"/>
    </row>
    <row r="221" spans="1:6" s="202" customFormat="1" ht="34.5" customHeight="1" thickBot="1">
      <c r="A221" s="153">
        <v>4.1</v>
      </c>
      <c r="B221" s="200" t="s">
        <v>217</v>
      </c>
      <c r="C221" s="213" t="s">
        <v>6</v>
      </c>
      <c r="D221" s="213">
        <v>70</v>
      </c>
      <c r="E221" s="204"/>
      <c r="F221" s="15">
        <f>D221*E221</f>
        <v>0</v>
      </c>
    </row>
    <row r="222" spans="1:6" s="202" customFormat="1" ht="36" customHeight="1" thickBot="1">
      <c r="A222" s="153">
        <v>4.2</v>
      </c>
      <c r="B222" s="200" t="s">
        <v>218</v>
      </c>
      <c r="C222" s="213" t="s">
        <v>6</v>
      </c>
      <c r="D222" s="213">
        <v>65</v>
      </c>
      <c r="E222" s="213"/>
      <c r="F222" s="15">
        <f>D222*E222</f>
        <v>0</v>
      </c>
    </row>
    <row r="223" spans="1:6" s="202" customFormat="1" ht="45" customHeight="1" thickBot="1">
      <c r="A223" s="153">
        <v>4.3</v>
      </c>
      <c r="B223" s="135" t="s">
        <v>90</v>
      </c>
      <c r="C223" s="203" t="s">
        <v>0</v>
      </c>
      <c r="D223" s="203">
        <v>111</v>
      </c>
      <c r="E223" s="204"/>
      <c r="F223" s="15">
        <f>D223*E223</f>
        <v>0</v>
      </c>
    </row>
    <row r="224" spans="1:6" s="202" customFormat="1" ht="24" customHeight="1" thickBot="1">
      <c r="A224" s="154">
        <v>4.4</v>
      </c>
      <c r="B224" s="135" t="s">
        <v>10</v>
      </c>
      <c r="C224" s="203" t="s">
        <v>0</v>
      </c>
      <c r="D224" s="203">
        <v>20</v>
      </c>
      <c r="E224" s="204"/>
      <c r="F224" s="16">
        <f>D224*E224</f>
        <v>0</v>
      </c>
    </row>
    <row r="225" spans="1:6" s="202" customFormat="1" ht="15.75" customHeight="1" thickBot="1">
      <c r="A225" s="156"/>
      <c r="B225" s="470" t="s">
        <v>30</v>
      </c>
      <c r="C225" s="470"/>
      <c r="D225" s="470"/>
      <c r="E225" s="471"/>
      <c r="F225" s="163">
        <f>SUM(F221:F224)</f>
        <v>0</v>
      </c>
    </row>
    <row r="226" spans="1:6" s="202" customFormat="1" ht="12" customHeight="1" thickBot="1">
      <c r="A226" s="26">
        <v>5</v>
      </c>
      <c r="B226" s="384" t="s">
        <v>128</v>
      </c>
      <c r="C226" s="384"/>
      <c r="D226" s="384"/>
      <c r="E226" s="411"/>
      <c r="F226" s="28"/>
    </row>
    <row r="227" spans="1:6" s="202" customFormat="1" ht="33" customHeight="1" thickBot="1">
      <c r="A227" s="152">
        <v>5.1</v>
      </c>
      <c r="B227" s="135" t="s">
        <v>138</v>
      </c>
      <c r="C227" s="203" t="s">
        <v>1</v>
      </c>
      <c r="D227" s="203">
        <v>2</v>
      </c>
      <c r="E227" s="204"/>
      <c r="F227" s="148">
        <f>D227*E227</f>
        <v>0</v>
      </c>
    </row>
    <row r="228" spans="1:6" s="202" customFormat="1" ht="36" customHeight="1" thickBot="1">
      <c r="A228" s="153">
        <v>5.2</v>
      </c>
      <c r="B228" s="135" t="s">
        <v>139</v>
      </c>
      <c r="C228" s="203" t="s">
        <v>1</v>
      </c>
      <c r="D228" s="203">
        <v>3</v>
      </c>
      <c r="E228" s="204"/>
      <c r="F228" s="15">
        <f>D228*E228</f>
        <v>0</v>
      </c>
    </row>
    <row r="229" spans="1:6" s="202" customFormat="1" ht="36" customHeight="1" thickBot="1">
      <c r="A229" s="154">
        <v>5.3</v>
      </c>
      <c r="B229" s="135" t="s">
        <v>140</v>
      </c>
      <c r="C229" s="203" t="s">
        <v>1</v>
      </c>
      <c r="D229" s="203">
        <v>5</v>
      </c>
      <c r="E229" s="204"/>
      <c r="F229" s="16">
        <f>D229*E229</f>
        <v>0</v>
      </c>
    </row>
    <row r="230" spans="1:6" s="202" customFormat="1" ht="14.25" customHeight="1" thickBot="1">
      <c r="A230" s="156"/>
      <c r="B230" s="470" t="s">
        <v>141</v>
      </c>
      <c r="C230" s="470"/>
      <c r="D230" s="470"/>
      <c r="E230" s="471"/>
      <c r="F230" s="145">
        <f>SUM(F227:F229)</f>
        <v>0</v>
      </c>
    </row>
    <row r="231" spans="1:6" s="202" customFormat="1" ht="12" customHeight="1" thickBot="1">
      <c r="A231" s="189">
        <v>6</v>
      </c>
      <c r="B231" s="214" t="s">
        <v>106</v>
      </c>
      <c r="C231" s="214"/>
      <c r="D231" s="214"/>
      <c r="E231" s="215"/>
      <c r="F231" s="216"/>
    </row>
    <row r="232" spans="1:6" s="202" customFormat="1" ht="34.5" customHeight="1" thickBot="1">
      <c r="A232" s="153">
        <v>6.1</v>
      </c>
      <c r="B232" s="200" t="s">
        <v>95</v>
      </c>
      <c r="C232" s="213" t="s">
        <v>0</v>
      </c>
      <c r="D232" s="213">
        <v>231</v>
      </c>
      <c r="E232" s="213"/>
      <c r="F232" s="91">
        <f>D232*E232</f>
        <v>0</v>
      </c>
    </row>
    <row r="233" spans="1:6" s="202" customFormat="1" ht="34.5" customHeight="1" thickBot="1">
      <c r="A233" s="154">
        <v>6.2</v>
      </c>
      <c r="B233" s="200" t="s">
        <v>142</v>
      </c>
      <c r="C233" s="213" t="s">
        <v>0</v>
      </c>
      <c r="D233" s="213">
        <v>231</v>
      </c>
      <c r="E233" s="204"/>
      <c r="F233" s="116">
        <f>D233*E233</f>
        <v>0</v>
      </c>
    </row>
    <row r="234" spans="1:6" s="202" customFormat="1" ht="14.25" customHeight="1" thickBot="1">
      <c r="A234" s="156"/>
      <c r="B234" s="470" t="s">
        <v>107</v>
      </c>
      <c r="C234" s="470"/>
      <c r="D234" s="470"/>
      <c r="E234" s="471"/>
      <c r="F234" s="51">
        <f>F232+F233</f>
        <v>0</v>
      </c>
    </row>
    <row r="235" spans="1:6" s="202" customFormat="1" ht="12" customHeight="1" thickBot="1">
      <c r="A235" s="189">
        <v>7</v>
      </c>
      <c r="B235" s="384" t="s">
        <v>31</v>
      </c>
      <c r="C235" s="384"/>
      <c r="D235" s="384"/>
      <c r="E235" s="411"/>
      <c r="F235" s="141"/>
    </row>
    <row r="236" spans="1:6" s="202" customFormat="1" ht="26.25" customHeight="1" thickBot="1">
      <c r="A236" s="153">
        <v>7.1</v>
      </c>
      <c r="B236" s="155" t="s">
        <v>24</v>
      </c>
      <c r="C236" s="203" t="s">
        <v>1</v>
      </c>
      <c r="D236" s="203">
        <v>3</v>
      </c>
      <c r="E236" s="204"/>
      <c r="F236" s="15">
        <f>D236*E236</f>
        <v>0</v>
      </c>
    </row>
    <row r="237" spans="1:6" s="202" customFormat="1" ht="33" customHeight="1" thickBot="1">
      <c r="A237" s="153">
        <v>7.2</v>
      </c>
      <c r="B237" s="164" t="s">
        <v>25</v>
      </c>
      <c r="C237" s="217" t="s">
        <v>1</v>
      </c>
      <c r="D237" s="217">
        <v>8</v>
      </c>
      <c r="E237" s="218"/>
      <c r="F237" s="15">
        <f>D237*E237</f>
        <v>0</v>
      </c>
    </row>
    <row r="238" spans="1:6" s="202" customFormat="1" ht="40.5" customHeight="1" thickBot="1">
      <c r="A238" s="153">
        <v>7.3</v>
      </c>
      <c r="B238" s="168" t="s">
        <v>143</v>
      </c>
      <c r="C238" s="219" t="s">
        <v>0</v>
      </c>
      <c r="D238" s="219">
        <v>84</v>
      </c>
      <c r="E238" s="212"/>
      <c r="F238" s="15">
        <f>D238*E238</f>
        <v>0</v>
      </c>
    </row>
    <row r="239" spans="1:6" s="202" customFormat="1" ht="36" customHeight="1" thickBot="1">
      <c r="A239" s="154">
        <v>7.4</v>
      </c>
      <c r="B239" s="158" t="s">
        <v>173</v>
      </c>
      <c r="C239" s="213" t="s">
        <v>1</v>
      </c>
      <c r="D239" s="213">
        <v>3</v>
      </c>
      <c r="E239" s="213"/>
      <c r="F239" s="16">
        <f>D239*E239</f>
        <v>0</v>
      </c>
    </row>
    <row r="240" spans="1:6" s="202" customFormat="1" ht="12" customHeight="1" thickBot="1">
      <c r="A240" s="156"/>
      <c r="B240" s="470" t="s">
        <v>18</v>
      </c>
      <c r="C240" s="470"/>
      <c r="D240" s="470"/>
      <c r="E240" s="471"/>
      <c r="F240" s="8">
        <f>SUM(F236:F239)</f>
        <v>0</v>
      </c>
    </row>
    <row r="241" spans="1:6" s="202" customFormat="1" ht="13.5" customHeight="1" thickBot="1">
      <c r="A241" s="118"/>
      <c r="B241" s="472" t="s">
        <v>76</v>
      </c>
      <c r="C241" s="472"/>
      <c r="D241" s="472"/>
      <c r="E241" s="473"/>
      <c r="F241" s="185">
        <f>F240+F230+F225+F219+F213+F208+F234</f>
        <v>0</v>
      </c>
    </row>
    <row r="242" spans="1:6" s="202" customFormat="1" ht="23.25" customHeight="1" thickBot="1">
      <c r="A242" s="121" t="s">
        <v>2</v>
      </c>
      <c r="B242" s="122" t="s">
        <v>3</v>
      </c>
      <c r="C242" s="123" t="s">
        <v>4</v>
      </c>
      <c r="D242" s="123" t="s">
        <v>5</v>
      </c>
      <c r="E242" s="123"/>
      <c r="F242" s="124"/>
    </row>
    <row r="243" spans="1:6" s="202" customFormat="1" ht="15" customHeight="1" thickBot="1">
      <c r="A243" s="220">
        <v>7</v>
      </c>
      <c r="B243" s="474" t="s">
        <v>181</v>
      </c>
      <c r="C243" s="474"/>
      <c r="D243" s="474"/>
      <c r="E243" s="475"/>
      <c r="F243" s="221"/>
    </row>
    <row r="244" spans="1:6" s="202" customFormat="1" ht="15" customHeight="1" thickBot="1">
      <c r="A244" s="26">
        <v>1</v>
      </c>
      <c r="B244" s="379" t="s">
        <v>131</v>
      </c>
      <c r="C244" s="379"/>
      <c r="D244" s="379"/>
      <c r="E244" s="380"/>
      <c r="F244" s="28"/>
    </row>
    <row r="245" spans="1:6" s="202" customFormat="1" ht="24" customHeight="1" thickBot="1">
      <c r="A245" s="171">
        <v>1.1</v>
      </c>
      <c r="B245" s="172" t="s">
        <v>47</v>
      </c>
      <c r="C245" s="222" t="s">
        <v>6</v>
      </c>
      <c r="D245" s="222">
        <v>9</v>
      </c>
      <c r="E245" s="223"/>
      <c r="F245" s="131">
        <f>D245*E245</f>
        <v>0</v>
      </c>
    </row>
    <row r="246" spans="1:6" s="202" customFormat="1" ht="39.75" customHeight="1" thickBot="1">
      <c r="A246" s="153">
        <v>1.2</v>
      </c>
      <c r="B246" s="135" t="s">
        <v>144</v>
      </c>
      <c r="C246" s="224" t="s">
        <v>1</v>
      </c>
      <c r="D246" s="224">
        <v>2</v>
      </c>
      <c r="E246" s="225"/>
      <c r="F246" s="70">
        <f>D246*E246</f>
        <v>0</v>
      </c>
    </row>
    <row r="247" spans="1:6" s="202" customFormat="1" ht="39.75" customHeight="1" thickBot="1">
      <c r="A247" s="153">
        <v>1.3</v>
      </c>
      <c r="B247" s="135" t="s">
        <v>145</v>
      </c>
      <c r="C247" s="224" t="s">
        <v>6</v>
      </c>
      <c r="D247" s="224">
        <v>16</v>
      </c>
      <c r="E247" s="225"/>
      <c r="F247" s="70">
        <f>D247*E247</f>
        <v>0</v>
      </c>
    </row>
    <row r="248" spans="1:6" s="202" customFormat="1" ht="24.75" customHeight="1" thickBot="1">
      <c r="A248" s="153">
        <v>1.4</v>
      </c>
      <c r="B248" s="135" t="s">
        <v>28</v>
      </c>
      <c r="C248" s="224" t="s">
        <v>12</v>
      </c>
      <c r="D248" s="224">
        <v>2.25</v>
      </c>
      <c r="E248" s="225"/>
      <c r="F248" s="70">
        <f>D248*E248</f>
        <v>0</v>
      </c>
    </row>
    <row r="249" spans="1:6" s="202" customFormat="1" ht="50.25" customHeight="1" thickBot="1">
      <c r="A249" s="154">
        <v>1.5</v>
      </c>
      <c r="B249" s="135" t="s">
        <v>48</v>
      </c>
      <c r="C249" s="224" t="s">
        <v>12</v>
      </c>
      <c r="D249" s="224">
        <v>12.6</v>
      </c>
      <c r="E249" s="225"/>
      <c r="F249" s="104">
        <f>D249*E249</f>
        <v>0</v>
      </c>
    </row>
    <row r="250" spans="1:6" s="202" customFormat="1" ht="14.25" customHeight="1" thickBot="1">
      <c r="A250" s="156"/>
      <c r="B250" s="12" t="s">
        <v>132</v>
      </c>
      <c r="C250" s="10"/>
      <c r="D250" s="10"/>
      <c r="E250" s="11"/>
      <c r="F250" s="133">
        <f>SUM(F245:F249)</f>
        <v>0</v>
      </c>
    </row>
    <row r="251" spans="1:6" s="202" customFormat="1" ht="15" customHeight="1" thickBot="1">
      <c r="A251" s="26">
        <v>2</v>
      </c>
      <c r="B251" s="391" t="s">
        <v>40</v>
      </c>
      <c r="C251" s="391"/>
      <c r="D251" s="391"/>
      <c r="E251" s="392"/>
      <c r="F251" s="28"/>
    </row>
    <row r="252" spans="1:6" s="202" customFormat="1" ht="37.5" customHeight="1" thickBot="1">
      <c r="A252" s="171">
        <v>2.1</v>
      </c>
      <c r="B252" s="226" t="s">
        <v>120</v>
      </c>
      <c r="C252" s="222" t="s">
        <v>6</v>
      </c>
      <c r="D252" s="222">
        <v>9</v>
      </c>
      <c r="E252" s="223"/>
      <c r="F252" s="174">
        <f>D252*E252</f>
        <v>0</v>
      </c>
    </row>
    <row r="253" spans="1:6" s="202" customFormat="1" ht="36" customHeight="1" thickBot="1">
      <c r="A253" s="152">
        <v>2.2</v>
      </c>
      <c r="B253" s="64" t="s">
        <v>84</v>
      </c>
      <c r="C253" s="224" t="s">
        <v>0</v>
      </c>
      <c r="D253" s="224">
        <v>15</v>
      </c>
      <c r="E253" s="225"/>
      <c r="F253" s="91">
        <f>D253*E253</f>
        <v>0</v>
      </c>
    </row>
    <row r="254" spans="1:6" s="202" customFormat="1" ht="36" customHeight="1" thickBot="1">
      <c r="A254" s="227">
        <v>2.3</v>
      </c>
      <c r="B254" s="64" t="s">
        <v>85</v>
      </c>
      <c r="C254" s="224" t="s">
        <v>0</v>
      </c>
      <c r="D254" s="224">
        <v>10</v>
      </c>
      <c r="E254" s="225"/>
      <c r="F254" s="116">
        <f>D254*E254</f>
        <v>0</v>
      </c>
    </row>
    <row r="255" spans="1:6" s="202" customFormat="1" ht="15.75" customHeight="1" thickBot="1">
      <c r="A255" s="196"/>
      <c r="B255" s="393" t="s">
        <v>134</v>
      </c>
      <c r="C255" s="393"/>
      <c r="D255" s="393"/>
      <c r="E255" s="394"/>
      <c r="F255" s="228">
        <f>SUM(F252:F254)</f>
        <v>0</v>
      </c>
    </row>
    <row r="256" spans="1:6" s="202" customFormat="1" ht="14.25" customHeight="1" thickBot="1">
      <c r="A256" s="26">
        <v>3</v>
      </c>
      <c r="B256" s="395" t="s">
        <v>111</v>
      </c>
      <c r="C256" s="395"/>
      <c r="D256" s="395"/>
      <c r="E256" s="396"/>
      <c r="F256" s="27"/>
    </row>
    <row r="257" spans="1:6" s="202" customFormat="1" ht="32.25" customHeight="1" thickBot="1">
      <c r="A257" s="152">
        <v>3.1</v>
      </c>
      <c r="B257" s="158" t="s">
        <v>86</v>
      </c>
      <c r="C257" s="229" t="s">
        <v>12</v>
      </c>
      <c r="D257" s="229">
        <v>0.63</v>
      </c>
      <c r="E257" s="225"/>
      <c r="F257" s="87">
        <f>D257*E257</f>
        <v>0</v>
      </c>
    </row>
    <row r="258" spans="1:6" s="202" customFormat="1" ht="31.5" customHeight="1" thickBot="1">
      <c r="A258" s="152">
        <v>3.2</v>
      </c>
      <c r="B258" s="158" t="s">
        <v>121</v>
      </c>
      <c r="C258" s="229" t="s">
        <v>12</v>
      </c>
      <c r="D258" s="229">
        <v>0.63</v>
      </c>
      <c r="E258" s="225"/>
      <c r="F258" s="91">
        <f>D258*E258</f>
        <v>0</v>
      </c>
    </row>
    <row r="259" spans="1:6" s="202" customFormat="1" ht="28.5" customHeight="1" thickBot="1">
      <c r="A259" s="152">
        <v>3.3</v>
      </c>
      <c r="B259" s="158" t="s">
        <v>146</v>
      </c>
      <c r="C259" s="229" t="s">
        <v>12</v>
      </c>
      <c r="D259" s="229">
        <v>1.26</v>
      </c>
      <c r="E259" s="225"/>
      <c r="F259" s="91">
        <f>D259*E259</f>
        <v>0</v>
      </c>
    </row>
    <row r="260" spans="1:6" s="202" customFormat="1" ht="32.25" customHeight="1" thickBot="1">
      <c r="A260" s="227">
        <v>3.4</v>
      </c>
      <c r="B260" s="158" t="s">
        <v>137</v>
      </c>
      <c r="C260" s="229" t="s">
        <v>9</v>
      </c>
      <c r="D260" s="229">
        <v>1</v>
      </c>
      <c r="E260" s="225"/>
      <c r="F260" s="116">
        <f>D260*E260</f>
        <v>0</v>
      </c>
    </row>
    <row r="261" spans="1:6" s="202" customFormat="1" ht="18" customHeight="1" thickBot="1">
      <c r="A261" s="156"/>
      <c r="B261" s="389" t="s">
        <v>26</v>
      </c>
      <c r="C261" s="389"/>
      <c r="D261" s="389"/>
      <c r="E261" s="390"/>
      <c r="F261" s="133">
        <f>SUM(F257:F260)</f>
        <v>0</v>
      </c>
    </row>
    <row r="262" spans="1:6" s="202" customFormat="1" ht="12.75" customHeight="1" thickBot="1">
      <c r="A262" s="26">
        <v>4</v>
      </c>
      <c r="B262" s="401" t="s">
        <v>89</v>
      </c>
      <c r="C262" s="401"/>
      <c r="D262" s="401"/>
      <c r="E262" s="402"/>
      <c r="F262" s="28"/>
    </row>
    <row r="263" spans="1:6" s="202" customFormat="1" ht="33.75" customHeight="1" thickBot="1">
      <c r="A263" s="152">
        <v>4.1</v>
      </c>
      <c r="B263" s="200" t="s">
        <v>219</v>
      </c>
      <c r="C263" s="229" t="s">
        <v>6</v>
      </c>
      <c r="D263" s="229">
        <v>15</v>
      </c>
      <c r="E263" s="225"/>
      <c r="F263" s="148">
        <f>D263*E263</f>
        <v>0</v>
      </c>
    </row>
    <row r="264" spans="1:6" s="202" customFormat="1" ht="33" customHeight="1" thickBot="1">
      <c r="A264" s="153">
        <v>4.2</v>
      </c>
      <c r="B264" s="200" t="s">
        <v>220</v>
      </c>
      <c r="C264" s="229" t="s">
        <v>6</v>
      </c>
      <c r="D264" s="229">
        <v>18</v>
      </c>
      <c r="E264" s="229"/>
      <c r="F264" s="15">
        <f>D264*E264</f>
        <v>0</v>
      </c>
    </row>
    <row r="265" spans="1:6" s="202" customFormat="1" ht="45" customHeight="1" thickBot="1">
      <c r="A265" s="153">
        <v>4.3</v>
      </c>
      <c r="B265" s="135" t="s">
        <v>90</v>
      </c>
      <c r="C265" s="224" t="s">
        <v>0</v>
      </c>
      <c r="D265" s="224">
        <v>27</v>
      </c>
      <c r="E265" s="225"/>
      <c r="F265" s="15">
        <f>D265*E265</f>
        <v>0</v>
      </c>
    </row>
    <row r="266" spans="1:6" s="202" customFormat="1" ht="25.5" customHeight="1" thickBot="1">
      <c r="A266" s="157">
        <v>4.4</v>
      </c>
      <c r="B266" s="182" t="s">
        <v>10</v>
      </c>
      <c r="C266" s="230" t="s">
        <v>0</v>
      </c>
      <c r="D266" s="230">
        <v>12</v>
      </c>
      <c r="E266" s="231"/>
      <c r="F266" s="165">
        <f>D266*E266</f>
        <v>0</v>
      </c>
    </row>
    <row r="267" spans="1:6" s="202" customFormat="1" ht="14.25" customHeight="1" thickBot="1">
      <c r="A267" s="156"/>
      <c r="B267" s="399" t="s">
        <v>30</v>
      </c>
      <c r="C267" s="399"/>
      <c r="D267" s="399"/>
      <c r="E267" s="400"/>
      <c r="F267" s="163">
        <f>SUM(F263:F266)</f>
        <v>0</v>
      </c>
    </row>
    <row r="268" spans="1:6" s="202" customFormat="1" ht="12" customHeight="1" thickBot="1">
      <c r="A268" s="26">
        <v>5</v>
      </c>
      <c r="B268" s="391" t="s">
        <v>156</v>
      </c>
      <c r="C268" s="391"/>
      <c r="D268" s="391"/>
      <c r="E268" s="392"/>
      <c r="F268" s="28"/>
    </row>
    <row r="269" spans="1:6" s="202" customFormat="1" ht="42" customHeight="1" thickBot="1">
      <c r="A269" s="152">
        <v>5.1</v>
      </c>
      <c r="B269" s="155" t="s">
        <v>147</v>
      </c>
      <c r="C269" s="224" t="s">
        <v>1</v>
      </c>
      <c r="D269" s="224">
        <v>1</v>
      </c>
      <c r="E269" s="225"/>
      <c r="F269" s="148">
        <f>D269*E269</f>
        <v>0</v>
      </c>
    </row>
    <row r="270" spans="1:6" s="202" customFormat="1" ht="34.5" customHeight="1" thickBot="1">
      <c r="A270" s="154">
        <v>5.2</v>
      </c>
      <c r="B270" s="155" t="s">
        <v>148</v>
      </c>
      <c r="C270" s="224" t="s">
        <v>1</v>
      </c>
      <c r="D270" s="224">
        <v>2</v>
      </c>
      <c r="E270" s="225"/>
      <c r="F270" s="16">
        <f>D270*E270</f>
        <v>0</v>
      </c>
    </row>
    <row r="271" spans="1:6" s="202" customFormat="1" ht="14.25" customHeight="1" thickBot="1">
      <c r="A271" s="156"/>
      <c r="B271" s="399" t="s">
        <v>141</v>
      </c>
      <c r="C271" s="399"/>
      <c r="D271" s="399"/>
      <c r="E271" s="400"/>
      <c r="F271" s="145">
        <f>SUM(F268:F270)</f>
        <v>0</v>
      </c>
    </row>
    <row r="272" spans="1:6" s="202" customFormat="1" ht="12" customHeight="1" thickBot="1">
      <c r="A272" s="26">
        <v>6</v>
      </c>
      <c r="B272" s="384" t="s">
        <v>94</v>
      </c>
      <c r="C272" s="384"/>
      <c r="D272" s="384"/>
      <c r="E272" s="385"/>
      <c r="F272" s="27"/>
    </row>
    <row r="273" spans="1:6" s="202" customFormat="1" ht="31.5" customHeight="1" thickBot="1">
      <c r="A273" s="171">
        <v>6.1</v>
      </c>
      <c r="B273" s="180" t="s">
        <v>95</v>
      </c>
      <c r="C273" s="232" t="s">
        <v>0</v>
      </c>
      <c r="D273" s="232">
        <v>63</v>
      </c>
      <c r="E273" s="232"/>
      <c r="F273" s="174">
        <f>D273*E273</f>
        <v>0</v>
      </c>
    </row>
    <row r="274" spans="1:6" s="202" customFormat="1" ht="32.25" customHeight="1" thickBot="1">
      <c r="A274" s="154">
        <v>6.2</v>
      </c>
      <c r="B274" s="158" t="s">
        <v>96</v>
      </c>
      <c r="C274" s="233" t="s">
        <v>0</v>
      </c>
      <c r="D274" s="233">
        <v>63</v>
      </c>
      <c r="E274" s="234"/>
      <c r="F274" s="116">
        <f>D274*E274</f>
        <v>0</v>
      </c>
    </row>
    <row r="275" spans="1:6" s="202" customFormat="1" ht="14.25" customHeight="1" thickBot="1">
      <c r="A275" s="156"/>
      <c r="B275" s="399" t="s">
        <v>107</v>
      </c>
      <c r="C275" s="399"/>
      <c r="D275" s="399"/>
      <c r="E275" s="400"/>
      <c r="F275" s="51">
        <f>F273+F274</f>
        <v>0</v>
      </c>
    </row>
    <row r="276" spans="1:6" s="202" customFormat="1" ht="12" customHeight="1" thickBot="1">
      <c r="A276" s="26">
        <v>7</v>
      </c>
      <c r="B276" s="391" t="s">
        <v>31</v>
      </c>
      <c r="C276" s="391"/>
      <c r="D276" s="391"/>
      <c r="E276" s="392"/>
      <c r="F276" s="28"/>
    </row>
    <row r="277" spans="1:6" s="202" customFormat="1" ht="22.5" customHeight="1" thickBot="1">
      <c r="A277" s="152">
        <v>7.1</v>
      </c>
      <c r="B277" s="155" t="s">
        <v>24</v>
      </c>
      <c r="C277" s="224" t="s">
        <v>1</v>
      </c>
      <c r="D277" s="224">
        <v>1</v>
      </c>
      <c r="E277" s="225"/>
      <c r="F277" s="148">
        <f>D277*E277</f>
        <v>0</v>
      </c>
    </row>
    <row r="278" spans="1:6" s="202" customFormat="1" ht="34.5" customHeight="1" thickBot="1">
      <c r="A278" s="153">
        <v>7.2</v>
      </c>
      <c r="B278" s="164" t="s">
        <v>25</v>
      </c>
      <c r="C278" s="230" t="s">
        <v>1</v>
      </c>
      <c r="D278" s="230">
        <v>2</v>
      </c>
      <c r="E278" s="231"/>
      <c r="F278" s="15">
        <f>D278*E278</f>
        <v>0</v>
      </c>
    </row>
    <row r="279" spans="1:6" s="202" customFormat="1" ht="45" customHeight="1" thickBot="1">
      <c r="A279" s="153">
        <v>7.3</v>
      </c>
      <c r="B279" s="168" t="s">
        <v>32</v>
      </c>
      <c r="C279" s="222" t="s">
        <v>0</v>
      </c>
      <c r="D279" s="222">
        <v>12</v>
      </c>
      <c r="E279" s="223"/>
      <c r="F279" s="15">
        <f>D279*E279</f>
        <v>0</v>
      </c>
    </row>
    <row r="280" spans="1:6" s="202" customFormat="1" ht="36" customHeight="1" thickBot="1">
      <c r="A280" s="154">
        <v>7.4</v>
      </c>
      <c r="B280" s="158" t="s">
        <v>173</v>
      </c>
      <c r="C280" s="235" t="s">
        <v>1</v>
      </c>
      <c r="D280" s="235">
        <v>1</v>
      </c>
      <c r="E280" s="235"/>
      <c r="F280" s="16">
        <f>D280*E280</f>
        <v>0</v>
      </c>
    </row>
    <row r="281" spans="1:6" s="202" customFormat="1" ht="12" customHeight="1" thickBot="1">
      <c r="A281" s="156"/>
      <c r="B281" s="389" t="s">
        <v>18</v>
      </c>
      <c r="C281" s="389"/>
      <c r="D281" s="389"/>
      <c r="E281" s="390"/>
      <c r="F281" s="8">
        <f>SUM(F277:F280)</f>
        <v>0</v>
      </c>
    </row>
    <row r="282" spans="1:6" ht="15.75" customHeight="1" thickBot="1">
      <c r="A282" s="118"/>
      <c r="B282" s="441" t="s">
        <v>149</v>
      </c>
      <c r="C282" s="441"/>
      <c r="D282" s="441"/>
      <c r="E282" s="442"/>
      <c r="F282" s="185">
        <f>F281+F275+F271+F267+F261+F255+F250</f>
        <v>0</v>
      </c>
    </row>
    <row r="283" spans="1:6" s="128" customFormat="1" ht="16.5" customHeight="1" thickBot="1">
      <c r="A283" s="121" t="s">
        <v>2</v>
      </c>
      <c r="B283" s="122" t="s">
        <v>3</v>
      </c>
      <c r="C283" s="123" t="s">
        <v>4</v>
      </c>
      <c r="D283" s="123" t="s">
        <v>5</v>
      </c>
      <c r="E283" s="123"/>
      <c r="F283" s="124"/>
    </row>
    <row r="284" spans="1:6" ht="22.5" customHeight="1" thickBot="1">
      <c r="A284" s="187">
        <v>8</v>
      </c>
      <c r="B284" s="405" t="s">
        <v>182</v>
      </c>
      <c r="C284" s="405"/>
      <c r="D284" s="405"/>
      <c r="E284" s="406"/>
      <c r="F284" s="188"/>
    </row>
    <row r="285" spans="1:6" ht="15.75" customHeight="1" thickBot="1">
      <c r="A285" s="26">
        <v>1</v>
      </c>
      <c r="B285" s="407" t="s">
        <v>14</v>
      </c>
      <c r="C285" s="407"/>
      <c r="D285" s="407"/>
      <c r="E285" s="408"/>
      <c r="F285" s="28"/>
    </row>
    <row r="286" spans="1:6" ht="30" customHeight="1">
      <c r="A286" s="152">
        <v>1.1</v>
      </c>
      <c r="B286" s="107" t="s">
        <v>54</v>
      </c>
      <c r="C286" s="65" t="s">
        <v>6</v>
      </c>
      <c r="D286" s="65">
        <v>23</v>
      </c>
      <c r="E286" s="66"/>
      <c r="F286" s="78">
        <f>D286*E286</f>
        <v>0</v>
      </c>
    </row>
    <row r="287" spans="1:6" ht="32.25" customHeight="1">
      <c r="A287" s="153">
        <v>1.2</v>
      </c>
      <c r="B287" s="236" t="s">
        <v>55</v>
      </c>
      <c r="C287" s="68" t="s">
        <v>12</v>
      </c>
      <c r="D287" s="68">
        <v>3.6</v>
      </c>
      <c r="E287" s="69"/>
      <c r="F287" s="70">
        <f>D287*E287</f>
        <v>0</v>
      </c>
    </row>
    <row r="288" spans="1:6" ht="45.75" customHeight="1" thickBot="1">
      <c r="A288" s="154">
        <v>1.3</v>
      </c>
      <c r="B288" s="101" t="s">
        <v>48</v>
      </c>
      <c r="C288" s="102" t="s">
        <v>12</v>
      </c>
      <c r="D288" s="102">
        <v>8</v>
      </c>
      <c r="E288" s="103"/>
      <c r="F288" s="104">
        <f>D288*E288</f>
        <v>0</v>
      </c>
    </row>
    <row r="289" spans="1:6" ht="15.75" customHeight="1" thickBot="1">
      <c r="A289" s="156"/>
      <c r="B289" s="6" t="s">
        <v>15</v>
      </c>
      <c r="C289" s="75"/>
      <c r="D289" s="75"/>
      <c r="E289" s="76"/>
      <c r="F289" s="133">
        <f>SUM(F284:F288)</f>
        <v>0</v>
      </c>
    </row>
    <row r="290" spans="1:6" ht="15.75" customHeight="1" thickBot="1">
      <c r="A290" s="26">
        <v>2</v>
      </c>
      <c r="B290" s="409" t="s">
        <v>40</v>
      </c>
      <c r="C290" s="409"/>
      <c r="D290" s="409"/>
      <c r="E290" s="410"/>
      <c r="F290" s="28"/>
    </row>
    <row r="291" spans="1:6" ht="33" customHeight="1">
      <c r="A291" s="152">
        <v>2.1</v>
      </c>
      <c r="B291" s="107" t="s">
        <v>57</v>
      </c>
      <c r="C291" s="65" t="s">
        <v>6</v>
      </c>
      <c r="D291" s="65">
        <v>21</v>
      </c>
      <c r="E291" s="108"/>
      <c r="F291" s="87">
        <f>D291*E291</f>
        <v>0</v>
      </c>
    </row>
    <row r="292" spans="1:6" ht="33" customHeight="1">
      <c r="A292" s="152">
        <v>2.2</v>
      </c>
      <c r="B292" s="236" t="s">
        <v>56</v>
      </c>
      <c r="C292" s="68" t="s">
        <v>0</v>
      </c>
      <c r="D292" s="68">
        <v>45</v>
      </c>
      <c r="E292" s="132"/>
      <c r="F292" s="91">
        <f>D292*E292</f>
        <v>0</v>
      </c>
    </row>
    <row r="293" spans="1:6" ht="32.25" customHeight="1" thickBot="1">
      <c r="A293" s="227">
        <v>2.3</v>
      </c>
      <c r="B293" s="101" t="s">
        <v>21</v>
      </c>
      <c r="C293" s="102" t="s">
        <v>0</v>
      </c>
      <c r="D293" s="102">
        <v>15</v>
      </c>
      <c r="E293" s="109"/>
      <c r="F293" s="116">
        <f>D293*E293</f>
        <v>0</v>
      </c>
    </row>
    <row r="294" spans="1:6" ht="15.75" customHeight="1" thickBot="1">
      <c r="A294" s="156"/>
      <c r="B294" s="434" t="s">
        <v>13</v>
      </c>
      <c r="C294" s="434"/>
      <c r="D294" s="434"/>
      <c r="E294" s="435"/>
      <c r="F294" s="77">
        <f>SUM(F291:F293)</f>
        <v>0</v>
      </c>
    </row>
    <row r="295" spans="1:6" ht="15.75" customHeight="1" thickBot="1">
      <c r="A295" s="26">
        <v>3</v>
      </c>
      <c r="B295" s="462" t="s">
        <v>19</v>
      </c>
      <c r="C295" s="462"/>
      <c r="D295" s="462"/>
      <c r="E295" s="463"/>
      <c r="F295" s="27"/>
    </row>
    <row r="296" spans="1:6" ht="36" customHeight="1">
      <c r="A296" s="152">
        <v>3.1</v>
      </c>
      <c r="B296" s="111" t="s">
        <v>22</v>
      </c>
      <c r="C296" s="85" t="s">
        <v>12</v>
      </c>
      <c r="D296" s="85">
        <v>1.6</v>
      </c>
      <c r="E296" s="86"/>
      <c r="F296" s="87">
        <f>D296*E296</f>
        <v>0</v>
      </c>
    </row>
    <row r="297" spans="1:6" ht="36" customHeight="1">
      <c r="A297" s="152">
        <v>3.2</v>
      </c>
      <c r="B297" s="100" t="s">
        <v>58</v>
      </c>
      <c r="C297" s="89" t="s">
        <v>12</v>
      </c>
      <c r="D297" s="89">
        <v>0.184</v>
      </c>
      <c r="E297" s="90"/>
      <c r="F297" s="91">
        <f>D297*E297</f>
        <v>0</v>
      </c>
    </row>
    <row r="298" spans="1:6" ht="27.75" customHeight="1">
      <c r="A298" s="152">
        <v>3.3</v>
      </c>
      <c r="B298" s="100" t="s">
        <v>45</v>
      </c>
      <c r="C298" s="89" t="s">
        <v>12</v>
      </c>
      <c r="D298" s="89">
        <v>1.29</v>
      </c>
      <c r="E298" s="90"/>
      <c r="F298" s="91">
        <f>D298*E298</f>
        <v>0</v>
      </c>
    </row>
    <row r="299" spans="1:6" ht="33" customHeight="1" thickBot="1">
      <c r="A299" s="227">
        <v>3.4</v>
      </c>
      <c r="B299" s="113" t="s">
        <v>46</v>
      </c>
      <c r="C299" s="114" t="s">
        <v>9</v>
      </c>
      <c r="D299" s="114">
        <v>1</v>
      </c>
      <c r="E299" s="115"/>
      <c r="F299" s="116">
        <f>D299*E299</f>
        <v>0</v>
      </c>
    </row>
    <row r="300" spans="1:6" ht="15.75" customHeight="1" thickBot="1">
      <c r="A300" s="156"/>
      <c r="B300" s="412" t="s">
        <v>26</v>
      </c>
      <c r="C300" s="412"/>
      <c r="D300" s="412"/>
      <c r="E300" s="413"/>
      <c r="F300" s="133">
        <f>SUM(F296:F299)</f>
        <v>0</v>
      </c>
    </row>
    <row r="301" spans="1:6" ht="15.75" customHeight="1">
      <c r="A301" s="189">
        <v>4</v>
      </c>
      <c r="B301" s="237" t="s">
        <v>174</v>
      </c>
      <c r="C301" s="237"/>
      <c r="D301" s="237"/>
      <c r="E301" s="237"/>
      <c r="F301" s="238"/>
    </row>
    <row r="302" spans="1:6" ht="46.5" customHeight="1" thickBot="1">
      <c r="A302" s="227">
        <v>4.1</v>
      </c>
      <c r="B302" s="239" t="s">
        <v>221</v>
      </c>
      <c r="C302" s="114" t="s">
        <v>0</v>
      </c>
      <c r="D302" s="114">
        <v>15</v>
      </c>
      <c r="E302" s="114"/>
      <c r="F302" s="116">
        <f>D302*E302</f>
        <v>0</v>
      </c>
    </row>
    <row r="303" spans="1:6" ht="15.75" customHeight="1" thickBot="1">
      <c r="A303" s="156"/>
      <c r="B303" s="6" t="s">
        <v>175</v>
      </c>
      <c r="C303" s="240"/>
      <c r="D303" s="240"/>
      <c r="E303" s="240"/>
      <c r="F303" s="133">
        <f>SUM(F302)</f>
        <v>0</v>
      </c>
    </row>
    <row r="304" spans="1:6" ht="20.25" customHeight="1" thickBot="1">
      <c r="A304" s="38">
        <v>5</v>
      </c>
      <c r="B304" s="241" t="s">
        <v>59</v>
      </c>
      <c r="C304" s="241"/>
      <c r="D304" s="241"/>
      <c r="E304" s="241"/>
      <c r="F304" s="242"/>
    </row>
    <row r="305" spans="1:6" ht="35.25" customHeight="1" thickBot="1">
      <c r="A305" s="243">
        <v>5.1</v>
      </c>
      <c r="B305" s="232" t="s">
        <v>61</v>
      </c>
      <c r="C305" s="244" t="s">
        <v>60</v>
      </c>
      <c r="D305" s="244">
        <v>3</v>
      </c>
      <c r="E305" s="223"/>
      <c r="F305" s="245">
        <f>D305*E305</f>
        <v>0</v>
      </c>
    </row>
    <row r="306" spans="1:6" ht="41.25" customHeight="1" thickBot="1">
      <c r="A306" s="48">
        <v>5.2</v>
      </c>
      <c r="B306" s="233" t="s">
        <v>62</v>
      </c>
      <c r="C306" s="229" t="s">
        <v>60</v>
      </c>
      <c r="D306" s="229">
        <v>3</v>
      </c>
      <c r="E306" s="225"/>
      <c r="F306" s="245">
        <f>D306*E306</f>
        <v>0</v>
      </c>
    </row>
    <row r="307" spans="1:6" ht="36.75" customHeight="1" thickBot="1">
      <c r="A307" s="49">
        <v>5.3</v>
      </c>
      <c r="B307" s="233" t="s">
        <v>63</v>
      </c>
      <c r="C307" s="229" t="s">
        <v>60</v>
      </c>
      <c r="D307" s="229">
        <v>3</v>
      </c>
      <c r="E307" s="225"/>
      <c r="F307" s="245">
        <f>D307*E307</f>
        <v>0</v>
      </c>
    </row>
    <row r="308" spans="1:6" ht="15.75" customHeight="1" thickBot="1">
      <c r="A308" s="246"/>
      <c r="B308" s="500" t="s">
        <v>64</v>
      </c>
      <c r="C308" s="500"/>
      <c r="D308" s="500"/>
      <c r="E308" s="501"/>
      <c r="F308" s="247">
        <f>SUM(F305:F307)</f>
        <v>0</v>
      </c>
    </row>
    <row r="309" spans="1:6" ht="15.75" customHeight="1" thickBot="1">
      <c r="A309" s="38">
        <v>6</v>
      </c>
      <c r="B309" s="241" t="s">
        <v>65</v>
      </c>
      <c r="C309" s="241"/>
      <c r="D309" s="241"/>
      <c r="E309" s="241"/>
      <c r="F309" s="242"/>
    </row>
    <row r="310" spans="1:6" ht="81" customHeight="1" thickBot="1">
      <c r="A310" s="47">
        <v>6.1</v>
      </c>
      <c r="B310" s="248" t="s">
        <v>164</v>
      </c>
      <c r="C310" s="249" t="s">
        <v>66</v>
      </c>
      <c r="D310" s="229">
        <v>3</v>
      </c>
      <c r="E310" s="225"/>
      <c r="F310" s="250">
        <f>D310*E310</f>
        <v>0</v>
      </c>
    </row>
    <row r="311" spans="1:9" ht="44.25" customHeight="1" thickBot="1">
      <c r="A311" s="48">
        <v>6.2</v>
      </c>
      <c r="B311" s="251" t="s">
        <v>165</v>
      </c>
      <c r="C311" s="249" t="s">
        <v>1</v>
      </c>
      <c r="D311" s="229">
        <v>3</v>
      </c>
      <c r="E311" s="225"/>
      <c r="F311" s="252">
        <f>D311*E311</f>
        <v>0</v>
      </c>
      <c r="I311" s="229"/>
    </row>
    <row r="312" spans="1:6" ht="33" customHeight="1" thickBot="1">
      <c r="A312" s="48">
        <v>6.3</v>
      </c>
      <c r="B312" s="253" t="s">
        <v>166</v>
      </c>
      <c r="C312" s="249" t="s">
        <v>1</v>
      </c>
      <c r="D312" s="229">
        <v>3</v>
      </c>
      <c r="E312" s="225"/>
      <c r="F312" s="254">
        <f>D312*E312</f>
        <v>0</v>
      </c>
    </row>
    <row r="313" spans="1:6" ht="56.25" customHeight="1" thickBot="1">
      <c r="A313" s="48">
        <v>6.4</v>
      </c>
      <c r="B313" s="253" t="s">
        <v>167</v>
      </c>
      <c r="C313" s="229" t="s">
        <v>1</v>
      </c>
      <c r="D313" s="229">
        <v>3</v>
      </c>
      <c r="E313" s="225"/>
      <c r="F313" s="254">
        <f>D313*E313</f>
        <v>0</v>
      </c>
    </row>
    <row r="314" spans="1:6" ht="42.75" customHeight="1" thickBot="1">
      <c r="A314" s="49">
        <v>6.5</v>
      </c>
      <c r="B314" s="253" t="s">
        <v>67</v>
      </c>
      <c r="C314" s="229" t="s">
        <v>1</v>
      </c>
      <c r="D314" s="229">
        <v>3</v>
      </c>
      <c r="E314" s="225"/>
      <c r="F314" s="254">
        <f>D314*E314</f>
        <v>0</v>
      </c>
    </row>
    <row r="315" spans="1:6" ht="15.75" customHeight="1" thickBot="1">
      <c r="A315" s="246"/>
      <c r="B315" s="255" t="s">
        <v>64</v>
      </c>
      <c r="C315" s="255"/>
      <c r="D315" s="255"/>
      <c r="E315" s="255"/>
      <c r="F315" s="256">
        <f>SUM(F310:F314)</f>
        <v>0</v>
      </c>
    </row>
    <row r="316" spans="1:6" ht="20.25" customHeight="1" thickBot="1">
      <c r="A316" s="38"/>
      <c r="B316" s="496" t="s">
        <v>68</v>
      </c>
      <c r="C316" s="496"/>
      <c r="D316" s="496"/>
      <c r="E316" s="497"/>
      <c r="F316" s="257"/>
    </row>
    <row r="317" spans="1:6" ht="20.25" customHeight="1" thickBot="1">
      <c r="A317" s="26">
        <v>7</v>
      </c>
      <c r="B317" s="386" t="s">
        <v>186</v>
      </c>
      <c r="C317" s="386"/>
      <c r="D317" s="386"/>
      <c r="E317" s="387"/>
      <c r="F317" s="27"/>
    </row>
    <row r="318" spans="1:6" ht="35.25" customHeight="1" thickBot="1">
      <c r="A318" s="171">
        <v>7.1</v>
      </c>
      <c r="B318" s="233" t="s">
        <v>33</v>
      </c>
      <c r="C318" s="229" t="s">
        <v>0</v>
      </c>
      <c r="D318" s="229">
        <v>30</v>
      </c>
      <c r="E318" s="258"/>
      <c r="F318" s="174">
        <f>D318*E318</f>
        <v>0</v>
      </c>
    </row>
    <row r="319" spans="1:6" ht="36" customHeight="1" thickBot="1">
      <c r="A319" s="154">
        <v>7.2</v>
      </c>
      <c r="B319" s="233" t="s">
        <v>34</v>
      </c>
      <c r="C319" s="229" t="s">
        <v>0</v>
      </c>
      <c r="D319" s="229">
        <v>30</v>
      </c>
      <c r="E319" s="259"/>
      <c r="F319" s="116">
        <f>D319*E319</f>
        <v>0</v>
      </c>
    </row>
    <row r="320" spans="1:6" ht="15.75" customHeight="1" thickBot="1">
      <c r="A320" s="156"/>
      <c r="B320" s="429" t="s">
        <v>35</v>
      </c>
      <c r="C320" s="429"/>
      <c r="D320" s="429"/>
      <c r="E320" s="430"/>
      <c r="F320" s="51">
        <f>F318+F319</f>
        <v>0</v>
      </c>
    </row>
    <row r="321" spans="1:6" ht="15.75" customHeight="1" thickBot="1">
      <c r="A321" s="38">
        <v>8</v>
      </c>
      <c r="B321" s="496" t="s">
        <v>68</v>
      </c>
      <c r="C321" s="496"/>
      <c r="D321" s="496"/>
      <c r="E321" s="497"/>
      <c r="F321" s="257"/>
    </row>
    <row r="322" spans="1:6" ht="39" customHeight="1" thickBot="1">
      <c r="A322" s="47">
        <v>8.1</v>
      </c>
      <c r="B322" s="233" t="s">
        <v>69</v>
      </c>
      <c r="C322" s="229" t="s">
        <v>0</v>
      </c>
      <c r="D322" s="229">
        <v>50</v>
      </c>
      <c r="E322" s="225"/>
      <c r="F322" s="254">
        <f>D322*E322</f>
        <v>0</v>
      </c>
    </row>
    <row r="323" spans="1:6" ht="36.75" customHeight="1" thickBot="1">
      <c r="A323" s="260">
        <v>8.2</v>
      </c>
      <c r="B323" s="261" t="s">
        <v>70</v>
      </c>
      <c r="C323" s="262" t="s">
        <v>0</v>
      </c>
      <c r="D323" s="262">
        <v>12</v>
      </c>
      <c r="E323" s="231"/>
      <c r="F323" s="250">
        <f>D323*E323</f>
        <v>0</v>
      </c>
    </row>
    <row r="324" spans="1:6" ht="15.75" customHeight="1" thickBot="1">
      <c r="A324" s="246"/>
      <c r="B324" s="255" t="s">
        <v>64</v>
      </c>
      <c r="C324" s="255"/>
      <c r="D324" s="255"/>
      <c r="E324" s="263"/>
      <c r="F324" s="247">
        <f>SUM(F322:F323)</f>
        <v>0</v>
      </c>
    </row>
    <row r="325" spans="1:6" ht="24" customHeight="1" thickBot="1">
      <c r="A325" s="38">
        <v>9</v>
      </c>
      <c r="B325" s="496" t="s">
        <v>71</v>
      </c>
      <c r="C325" s="496"/>
      <c r="D325" s="496"/>
      <c r="E325" s="497"/>
      <c r="F325" s="257"/>
    </row>
    <row r="326" spans="1:6" ht="39" customHeight="1" thickBot="1">
      <c r="A326" s="243">
        <v>9.1</v>
      </c>
      <c r="B326" s="233" t="s">
        <v>72</v>
      </c>
      <c r="C326" s="223" t="s">
        <v>1</v>
      </c>
      <c r="D326" s="223">
        <v>6</v>
      </c>
      <c r="E326" s="223"/>
      <c r="F326" s="245">
        <f>D326*E326</f>
        <v>0</v>
      </c>
    </row>
    <row r="327" spans="1:6" ht="38.25" customHeight="1" thickBot="1">
      <c r="A327" s="49">
        <v>9.2</v>
      </c>
      <c r="B327" s="233" t="s">
        <v>73</v>
      </c>
      <c r="C327" s="264" t="s">
        <v>1</v>
      </c>
      <c r="D327" s="264">
        <v>3</v>
      </c>
      <c r="E327" s="265"/>
      <c r="F327" s="245">
        <f>D327*E327</f>
        <v>0</v>
      </c>
    </row>
    <row r="328" spans="1:6" ht="25.5" customHeight="1" thickBot="1">
      <c r="A328" s="246"/>
      <c r="B328" s="255" t="s">
        <v>64</v>
      </c>
      <c r="C328" s="266"/>
      <c r="D328" s="266"/>
      <c r="E328" s="266"/>
      <c r="F328" s="256">
        <f>SUM(F326:F327)</f>
        <v>0</v>
      </c>
    </row>
    <row r="329" spans="1:6" ht="25.5" customHeight="1" thickBot="1">
      <c r="A329" s="267"/>
      <c r="B329" s="268" t="s">
        <v>77</v>
      </c>
      <c r="C329" s="269"/>
      <c r="D329" s="269"/>
      <c r="E329" s="269"/>
      <c r="F329" s="270">
        <f>F328+F324+F320+F315+F308+F303+F300+F294+F289</f>
        <v>0</v>
      </c>
    </row>
    <row r="330" spans="1:6" ht="25.5" customHeight="1" thickBot="1">
      <c r="A330" s="121" t="s">
        <v>2</v>
      </c>
      <c r="B330" s="122" t="s">
        <v>3</v>
      </c>
      <c r="C330" s="123" t="s">
        <v>4</v>
      </c>
      <c r="D330" s="123" t="s">
        <v>5</v>
      </c>
      <c r="E330" s="123" t="s">
        <v>7</v>
      </c>
      <c r="F330" s="124" t="s">
        <v>8</v>
      </c>
    </row>
    <row r="331" spans="1:6" ht="25.5" customHeight="1" thickBot="1">
      <c r="A331" s="220">
        <v>9</v>
      </c>
      <c r="B331" s="474" t="s">
        <v>150</v>
      </c>
      <c r="C331" s="474"/>
      <c r="D331" s="474"/>
      <c r="E331" s="475"/>
      <c r="F331" s="221"/>
    </row>
    <row r="332" spans="1:6" ht="25.5" customHeight="1" thickBot="1">
      <c r="A332" s="26">
        <v>1</v>
      </c>
      <c r="B332" s="379" t="s">
        <v>131</v>
      </c>
      <c r="C332" s="379"/>
      <c r="D332" s="379"/>
      <c r="E332" s="380"/>
      <c r="F332" s="28"/>
    </row>
    <row r="333" spans="1:6" ht="27.75" customHeight="1" thickBot="1">
      <c r="A333" s="171">
        <v>1.1</v>
      </c>
      <c r="B333" s="168" t="s">
        <v>78</v>
      </c>
      <c r="C333" s="219" t="s">
        <v>6</v>
      </c>
      <c r="D333" s="219">
        <v>21</v>
      </c>
      <c r="E333" s="212"/>
      <c r="F333" s="131">
        <f>D333*E333</f>
        <v>0</v>
      </c>
    </row>
    <row r="334" spans="1:6" ht="33.75" customHeight="1" thickBot="1">
      <c r="A334" s="153">
        <v>1.2</v>
      </c>
      <c r="B334" s="155" t="s">
        <v>151</v>
      </c>
      <c r="C334" s="203" t="s">
        <v>1</v>
      </c>
      <c r="D334" s="203">
        <v>4</v>
      </c>
      <c r="E334" s="204"/>
      <c r="F334" s="70">
        <f>D334*E334</f>
        <v>0</v>
      </c>
    </row>
    <row r="335" spans="1:6" ht="30" customHeight="1" thickBot="1">
      <c r="A335" s="153">
        <v>1.3</v>
      </c>
      <c r="B335" s="155" t="s">
        <v>145</v>
      </c>
      <c r="C335" s="203" t="s">
        <v>6</v>
      </c>
      <c r="D335" s="203">
        <v>16</v>
      </c>
      <c r="E335" s="204"/>
      <c r="F335" s="70">
        <f>D335*E335</f>
        <v>0</v>
      </c>
    </row>
    <row r="336" spans="1:6" ht="25.5" customHeight="1" thickBot="1">
      <c r="A336" s="153">
        <v>1.4</v>
      </c>
      <c r="B336" s="155" t="s">
        <v>28</v>
      </c>
      <c r="C336" s="203" t="s">
        <v>12</v>
      </c>
      <c r="D336" s="203">
        <v>5.25</v>
      </c>
      <c r="E336" s="204"/>
      <c r="F336" s="70">
        <f>D336*E336</f>
        <v>0</v>
      </c>
    </row>
    <row r="337" spans="1:6" ht="45.75" customHeight="1" thickBot="1">
      <c r="A337" s="154">
        <v>1.5</v>
      </c>
      <c r="B337" s="155" t="s">
        <v>79</v>
      </c>
      <c r="C337" s="203" t="s">
        <v>12</v>
      </c>
      <c r="D337" s="203">
        <v>8</v>
      </c>
      <c r="E337" s="204"/>
      <c r="F337" s="104">
        <f>D337*E337</f>
        <v>0</v>
      </c>
    </row>
    <row r="338" spans="1:6" ht="24" customHeight="1" thickBot="1">
      <c r="A338" s="156"/>
      <c r="B338" s="12" t="s">
        <v>132</v>
      </c>
      <c r="C338" s="10"/>
      <c r="D338" s="10"/>
      <c r="E338" s="11"/>
      <c r="F338" s="133">
        <f>SUM(F333:F337)</f>
        <v>0</v>
      </c>
    </row>
    <row r="339" spans="1:6" ht="27" customHeight="1" thickBot="1">
      <c r="A339" s="26">
        <v>2</v>
      </c>
      <c r="B339" s="391" t="s">
        <v>40</v>
      </c>
      <c r="C339" s="391"/>
      <c r="D339" s="391"/>
      <c r="E339" s="392"/>
      <c r="F339" s="28"/>
    </row>
    <row r="340" spans="1:6" ht="37.5" customHeight="1" thickBot="1">
      <c r="A340" s="171">
        <v>2.1</v>
      </c>
      <c r="B340" s="226" t="s">
        <v>133</v>
      </c>
      <c r="C340" s="222" t="s">
        <v>6</v>
      </c>
      <c r="D340" s="222">
        <v>21</v>
      </c>
      <c r="E340" s="245"/>
      <c r="F340" s="174">
        <f>D340*E340</f>
        <v>0</v>
      </c>
    </row>
    <row r="341" spans="1:6" ht="36" customHeight="1" thickBot="1">
      <c r="A341" s="227">
        <v>2.2</v>
      </c>
      <c r="B341" s="64" t="s">
        <v>152</v>
      </c>
      <c r="C341" s="224" t="s">
        <v>6</v>
      </c>
      <c r="D341" s="224">
        <v>6.6</v>
      </c>
      <c r="E341" s="254"/>
      <c r="F341" s="116">
        <f>D341*E341</f>
        <v>0</v>
      </c>
    </row>
    <row r="342" spans="1:6" ht="24" customHeight="1" thickBot="1">
      <c r="A342" s="156"/>
      <c r="B342" s="12" t="s">
        <v>134</v>
      </c>
      <c r="C342" s="10"/>
      <c r="D342" s="10"/>
      <c r="E342" s="11"/>
      <c r="F342" s="133">
        <f>SUM(F340:F341)</f>
        <v>0</v>
      </c>
    </row>
    <row r="343" spans="1:6" ht="25.5" customHeight="1" thickBot="1">
      <c r="A343" s="26">
        <v>3</v>
      </c>
      <c r="B343" s="395" t="s">
        <v>153</v>
      </c>
      <c r="C343" s="395"/>
      <c r="D343" s="395"/>
      <c r="E343" s="396"/>
      <c r="F343" s="27"/>
    </row>
    <row r="344" spans="1:6" ht="32.25" customHeight="1" thickBot="1">
      <c r="A344" s="199">
        <v>3.3</v>
      </c>
      <c r="B344" s="210" t="s">
        <v>171</v>
      </c>
      <c r="C344" s="211" t="s">
        <v>170</v>
      </c>
      <c r="D344" s="211">
        <v>1</v>
      </c>
      <c r="E344" s="212"/>
      <c r="F344" s="271">
        <f>D344*E344</f>
        <v>0</v>
      </c>
    </row>
    <row r="345" spans="1:6" ht="24" customHeight="1" thickBot="1">
      <c r="A345" s="156"/>
      <c r="B345" s="12" t="s">
        <v>80</v>
      </c>
      <c r="C345" s="10"/>
      <c r="D345" s="10"/>
      <c r="E345" s="11"/>
      <c r="F345" s="133">
        <v>50000</v>
      </c>
    </row>
    <row r="346" spans="1:6" ht="32.25" customHeight="1" thickBot="1">
      <c r="A346" s="26">
        <v>4</v>
      </c>
      <c r="B346" s="384" t="s">
        <v>89</v>
      </c>
      <c r="C346" s="384"/>
      <c r="D346" s="384"/>
      <c r="E346" s="411"/>
      <c r="F346" s="28"/>
    </row>
    <row r="347" spans="1:6" ht="37.5" customHeight="1" thickBot="1">
      <c r="A347" s="171">
        <v>4.1</v>
      </c>
      <c r="B347" s="180" t="s">
        <v>223</v>
      </c>
      <c r="C347" s="211" t="s">
        <v>6</v>
      </c>
      <c r="D347" s="211">
        <v>15</v>
      </c>
      <c r="E347" s="212"/>
      <c r="F347" s="181">
        <f>D347*E347</f>
        <v>0</v>
      </c>
    </row>
    <row r="348" spans="1:6" ht="37.5" customHeight="1" thickBot="1">
      <c r="A348" s="153">
        <v>4.2</v>
      </c>
      <c r="B348" s="158" t="s">
        <v>222</v>
      </c>
      <c r="C348" s="213" t="s">
        <v>6</v>
      </c>
      <c r="D348" s="213">
        <v>27</v>
      </c>
      <c r="E348" s="213"/>
      <c r="F348" s="15">
        <f>D348*E348</f>
        <v>0</v>
      </c>
    </row>
    <row r="349" spans="1:6" ht="50.25" customHeight="1" thickBot="1">
      <c r="A349" s="154">
        <v>4.3</v>
      </c>
      <c r="B349" s="155" t="s">
        <v>90</v>
      </c>
      <c r="C349" s="203" t="s">
        <v>0</v>
      </c>
      <c r="D349" s="203">
        <v>20</v>
      </c>
      <c r="E349" s="204"/>
      <c r="F349" s="16">
        <f>D349*E349</f>
        <v>0</v>
      </c>
    </row>
    <row r="350" spans="1:6" ht="24" customHeight="1" thickBot="1">
      <c r="A350" s="156"/>
      <c r="B350" s="12" t="s">
        <v>27</v>
      </c>
      <c r="C350" s="10"/>
      <c r="D350" s="10"/>
      <c r="E350" s="11"/>
      <c r="F350" s="133">
        <f>SUM(F347:F349)</f>
        <v>0</v>
      </c>
    </row>
    <row r="351" spans="1:6" ht="32.25" customHeight="1" thickBot="1">
      <c r="A351" s="26">
        <v>5</v>
      </c>
      <c r="B351" s="384" t="s">
        <v>94</v>
      </c>
      <c r="C351" s="384"/>
      <c r="D351" s="384"/>
      <c r="E351" s="385"/>
      <c r="F351" s="27"/>
    </row>
    <row r="352" spans="1:6" ht="42" customHeight="1" thickBot="1">
      <c r="A352" s="171">
        <v>5.1</v>
      </c>
      <c r="B352" s="180" t="s">
        <v>95</v>
      </c>
      <c r="C352" s="232" t="s">
        <v>0</v>
      </c>
      <c r="D352" s="232">
        <v>20</v>
      </c>
      <c r="E352" s="232"/>
      <c r="F352" s="174">
        <f>D352*E352</f>
        <v>0</v>
      </c>
    </row>
    <row r="353" spans="1:6" ht="32.25" customHeight="1" thickBot="1">
      <c r="A353" s="154">
        <v>5.2</v>
      </c>
      <c r="B353" s="158" t="s">
        <v>163</v>
      </c>
      <c r="C353" s="233" t="s">
        <v>0</v>
      </c>
      <c r="D353" s="233">
        <v>20</v>
      </c>
      <c r="E353" s="234"/>
      <c r="F353" s="116">
        <f>D353*E353</f>
        <v>0</v>
      </c>
    </row>
    <row r="354" spans="1:6" ht="32.25" customHeight="1" thickBot="1">
      <c r="A354" s="156"/>
      <c r="B354" s="399" t="s">
        <v>107</v>
      </c>
      <c r="C354" s="399"/>
      <c r="D354" s="399"/>
      <c r="E354" s="400"/>
      <c r="F354" s="51">
        <f>F352+F353</f>
        <v>0</v>
      </c>
    </row>
    <row r="355" spans="1:6" ht="32.25" customHeight="1" thickBot="1">
      <c r="A355" s="208">
        <v>6</v>
      </c>
      <c r="B355" s="403" t="s">
        <v>31</v>
      </c>
      <c r="C355" s="403"/>
      <c r="D355" s="403"/>
      <c r="E355" s="404"/>
      <c r="F355" s="272"/>
    </row>
    <row r="356" spans="1:6" ht="32.25" customHeight="1" thickBot="1">
      <c r="A356" s="171">
        <v>6.1</v>
      </c>
      <c r="B356" s="273" t="s">
        <v>25</v>
      </c>
      <c r="C356" s="274" t="s">
        <v>1</v>
      </c>
      <c r="D356" s="274">
        <v>2</v>
      </c>
      <c r="E356" s="275"/>
      <c r="F356" s="276">
        <f>D356*E356</f>
        <v>0</v>
      </c>
    </row>
    <row r="357" spans="1:6" ht="44.25" customHeight="1" thickBot="1">
      <c r="A357" s="153">
        <v>6.2</v>
      </c>
      <c r="B357" s="172" t="s">
        <v>32</v>
      </c>
      <c r="C357" s="222" t="s">
        <v>0</v>
      </c>
      <c r="D357" s="222">
        <v>15</v>
      </c>
      <c r="E357" s="245"/>
      <c r="F357" s="142">
        <f>D357*E357</f>
        <v>0</v>
      </c>
    </row>
    <row r="358" spans="1:6" ht="67.5" customHeight="1" thickBot="1">
      <c r="A358" s="154">
        <v>6.3</v>
      </c>
      <c r="B358" s="135" t="s">
        <v>162</v>
      </c>
      <c r="C358" s="224" t="s">
        <v>66</v>
      </c>
      <c r="D358" s="224">
        <v>1</v>
      </c>
      <c r="E358" s="254"/>
      <c r="F358" s="144">
        <f>D358*E358</f>
        <v>0</v>
      </c>
    </row>
    <row r="359" spans="1:6" ht="25.5" customHeight="1" thickBot="1">
      <c r="A359" s="246"/>
      <c r="B359" s="12" t="s">
        <v>64</v>
      </c>
      <c r="C359" s="277"/>
      <c r="D359" s="277"/>
      <c r="E359" s="277"/>
      <c r="F359" s="256">
        <f>SUM(F356:F358)</f>
        <v>0</v>
      </c>
    </row>
    <row r="360" spans="1:6" ht="28.5" customHeight="1" thickBot="1">
      <c r="A360" s="118"/>
      <c r="B360" s="472" t="s">
        <v>81</v>
      </c>
      <c r="C360" s="472"/>
      <c r="D360" s="472"/>
      <c r="E360" s="473"/>
      <c r="F360" s="185"/>
    </row>
    <row r="361" spans="1:6" ht="25.5" customHeight="1" thickBot="1">
      <c r="A361" s="121" t="s">
        <v>2</v>
      </c>
      <c r="B361" s="122" t="s">
        <v>3</v>
      </c>
      <c r="C361" s="123" t="s">
        <v>4</v>
      </c>
      <c r="D361" s="123" t="s">
        <v>5</v>
      </c>
      <c r="E361" s="123"/>
      <c r="F361" s="124"/>
    </row>
    <row r="362" spans="1:6" ht="25.5" customHeight="1" thickBot="1">
      <c r="A362" s="151">
        <v>10</v>
      </c>
      <c r="B362" s="504" t="s">
        <v>154</v>
      </c>
      <c r="C362" s="504"/>
      <c r="D362" s="504"/>
      <c r="E362" s="505"/>
      <c r="F362" s="125"/>
    </row>
    <row r="363" spans="1:6" s="342" customFormat="1" ht="40.5" customHeight="1" thickBot="1">
      <c r="A363" s="352">
        <v>10.1</v>
      </c>
      <c r="B363" s="353" t="s">
        <v>172</v>
      </c>
      <c r="C363" s="354" t="s">
        <v>66</v>
      </c>
      <c r="D363" s="354">
        <v>1</v>
      </c>
      <c r="E363" s="355"/>
      <c r="F363" s="356">
        <f>D363*E363</f>
        <v>0</v>
      </c>
    </row>
    <row r="364" spans="1:6" s="342" customFormat="1" ht="36" customHeight="1" thickBot="1">
      <c r="A364" s="357">
        <v>10.2</v>
      </c>
      <c r="B364" s="358" t="s">
        <v>160</v>
      </c>
      <c r="C364" s="359" t="s">
        <v>0</v>
      </c>
      <c r="D364" s="359">
        <v>350</v>
      </c>
      <c r="E364" s="317"/>
      <c r="F364" s="14">
        <f>D364*E364</f>
        <v>0</v>
      </c>
    </row>
    <row r="365" spans="1:6" s="342" customFormat="1" ht="31.5" customHeight="1" thickBot="1">
      <c r="A365" s="357">
        <v>10.3</v>
      </c>
      <c r="B365" s="358" t="s">
        <v>155</v>
      </c>
      <c r="C365" s="359" t="s">
        <v>0</v>
      </c>
      <c r="D365" s="359">
        <v>206</v>
      </c>
      <c r="E365" s="317"/>
      <c r="F365" s="14">
        <f>D365*E365</f>
        <v>0</v>
      </c>
    </row>
    <row r="366" spans="1:6" s="342" customFormat="1" ht="52.5" customHeight="1" thickBot="1">
      <c r="A366" s="360">
        <v>10.4</v>
      </c>
      <c r="B366" s="358" t="s">
        <v>161</v>
      </c>
      <c r="C366" s="361" t="s">
        <v>82</v>
      </c>
      <c r="D366" s="361">
        <v>12</v>
      </c>
      <c r="E366" s="318"/>
      <c r="F366" s="309">
        <f>D366*E366</f>
        <v>0</v>
      </c>
    </row>
    <row r="367" spans="1:6" ht="25.5" customHeight="1" thickBot="1">
      <c r="A367" s="278"/>
      <c r="B367" s="279" t="s">
        <v>64</v>
      </c>
      <c r="C367" s="280"/>
      <c r="D367" s="280"/>
      <c r="E367" s="280"/>
      <c r="F367" s="281">
        <f>SUM(F363:F366)</f>
        <v>0</v>
      </c>
    </row>
    <row r="368" spans="1:6" ht="25.5" customHeight="1" thickBot="1">
      <c r="A368" s="267"/>
      <c r="B368" s="282" t="s">
        <v>176</v>
      </c>
      <c r="C368" s="283"/>
      <c r="D368" s="283"/>
      <c r="E368" s="283"/>
      <c r="F368" s="270">
        <f>F367</f>
        <v>0</v>
      </c>
    </row>
    <row r="369" spans="1:6" ht="15.75" customHeight="1">
      <c r="A369" s="284"/>
      <c r="B369" s="285"/>
      <c r="C369" s="284"/>
      <c r="D369" s="284"/>
      <c r="E369" s="284"/>
      <c r="F369" s="286"/>
    </row>
    <row r="370" spans="1:6" ht="10.5" customHeight="1" thickBot="1">
      <c r="A370" s="287"/>
      <c r="B370" s="498"/>
      <c r="C370" s="499"/>
      <c r="D370" s="499"/>
      <c r="E370" s="499"/>
      <c r="F370" s="287"/>
    </row>
    <row r="371" spans="1:6" ht="15" customHeight="1" hidden="1" thickBot="1">
      <c r="A371" s="288"/>
      <c r="B371" s="288"/>
      <c r="C371" s="288"/>
      <c r="D371" s="288"/>
      <c r="E371" s="288"/>
      <c r="F371" s="288"/>
    </row>
    <row r="372" spans="1:7" s="56" customFormat="1" ht="24" customHeight="1" thickBot="1">
      <c r="A372" s="50" t="s">
        <v>188</v>
      </c>
      <c r="B372" s="397" t="s">
        <v>187</v>
      </c>
      <c r="C372" s="398"/>
      <c r="D372" s="370"/>
      <c r="E372" s="371"/>
      <c r="F372" s="440"/>
      <c r="G372" s="440"/>
    </row>
    <row r="373" spans="1:7" s="56" customFormat="1" ht="24" customHeight="1">
      <c r="A373" s="52">
        <v>1</v>
      </c>
      <c r="B373" s="416" t="s">
        <v>190</v>
      </c>
      <c r="C373" s="417"/>
      <c r="D373" s="451"/>
      <c r="E373" s="452"/>
      <c r="F373" s="440"/>
      <c r="G373" s="440"/>
    </row>
    <row r="374" spans="1:7" s="56" customFormat="1" ht="24" customHeight="1">
      <c r="A374" s="53">
        <v>2</v>
      </c>
      <c r="B374" s="418" t="s">
        <v>53</v>
      </c>
      <c r="C374" s="419"/>
      <c r="D374" s="375"/>
      <c r="E374" s="376"/>
      <c r="F374" s="440"/>
      <c r="G374" s="440"/>
    </row>
    <row r="375" spans="1:7" s="56" customFormat="1" ht="24" customHeight="1">
      <c r="A375" s="53">
        <v>3</v>
      </c>
      <c r="B375" s="420" t="s">
        <v>49</v>
      </c>
      <c r="C375" s="421"/>
      <c r="D375" s="375"/>
      <c r="E375" s="376"/>
      <c r="F375" s="440"/>
      <c r="G375" s="440"/>
    </row>
    <row r="376" spans="1:7" s="56" customFormat="1" ht="24" customHeight="1">
      <c r="A376" s="53">
        <v>4</v>
      </c>
      <c r="B376" s="418" t="s">
        <v>50</v>
      </c>
      <c r="C376" s="419"/>
      <c r="D376" s="375"/>
      <c r="E376" s="376"/>
      <c r="F376" s="362"/>
      <c r="G376" s="388"/>
    </row>
    <row r="377" spans="1:7" s="56" customFormat="1" ht="24" customHeight="1">
      <c r="A377" s="53">
        <v>5</v>
      </c>
      <c r="B377" s="418" t="s">
        <v>51</v>
      </c>
      <c r="C377" s="419"/>
      <c r="D377" s="375"/>
      <c r="E377" s="376"/>
      <c r="F377" s="433"/>
      <c r="G377" s="388"/>
    </row>
    <row r="378" spans="1:7" s="56" customFormat="1" ht="24" customHeight="1">
      <c r="A378" s="53">
        <v>6</v>
      </c>
      <c r="B378" s="377" t="s">
        <v>52</v>
      </c>
      <c r="C378" s="378"/>
      <c r="D378" s="506"/>
      <c r="E378" s="507"/>
      <c r="F378" s="433"/>
      <c r="G378" s="388"/>
    </row>
    <row r="379" spans="1:7" s="56" customFormat="1" ht="24" customHeight="1">
      <c r="A379" s="53">
        <v>7</v>
      </c>
      <c r="B379" s="418" t="s">
        <v>189</v>
      </c>
      <c r="C379" s="419"/>
      <c r="D379" s="375"/>
      <c r="E379" s="376"/>
      <c r="F379" s="433"/>
      <c r="G379" s="388"/>
    </row>
    <row r="380" spans="1:7" s="56" customFormat="1" ht="24" customHeight="1">
      <c r="A380" s="53">
        <v>8</v>
      </c>
      <c r="B380" s="377" t="s">
        <v>74</v>
      </c>
      <c r="C380" s="378"/>
      <c r="D380" s="375"/>
      <c r="E380" s="376"/>
      <c r="F380" s="364"/>
      <c r="G380" s="363"/>
    </row>
    <row r="381" spans="1:7" s="56" customFormat="1" ht="24" customHeight="1">
      <c r="A381" s="53">
        <v>9</v>
      </c>
      <c r="B381" s="377" t="s">
        <v>157</v>
      </c>
      <c r="C381" s="378"/>
      <c r="D381" s="375"/>
      <c r="E381" s="376"/>
      <c r="F381" s="364"/>
      <c r="G381" s="363"/>
    </row>
    <row r="382" spans="1:7" s="56" customFormat="1" ht="24" customHeight="1" thickBot="1">
      <c r="A382" s="54">
        <v>10</v>
      </c>
      <c r="B382" s="508" t="s">
        <v>191</v>
      </c>
      <c r="C382" s="509"/>
      <c r="D382" s="510"/>
      <c r="E382" s="511"/>
      <c r="F382" s="364"/>
      <c r="G382" s="363"/>
    </row>
    <row r="383" spans="1:6" s="56" customFormat="1" ht="24" customHeight="1" thickBot="1">
      <c r="A383" s="55"/>
      <c r="B383" s="366" t="s">
        <v>183</v>
      </c>
      <c r="C383" s="367"/>
      <c r="D383" s="502"/>
      <c r="E383" s="503"/>
      <c r="F383" s="365"/>
    </row>
    <row r="384" spans="1:6" s="56" customFormat="1" ht="24" customHeight="1" thickBot="1">
      <c r="A384" s="55"/>
      <c r="B384" s="366" t="s">
        <v>177</v>
      </c>
      <c r="C384" s="367"/>
      <c r="D384" s="368"/>
      <c r="E384" s="369"/>
      <c r="F384" s="365"/>
    </row>
    <row r="385" spans="1:5" ht="11.25">
      <c r="A385" s="290"/>
      <c r="B385" s="290"/>
      <c r="C385" s="290"/>
      <c r="D385" s="290"/>
      <c r="E385" s="290"/>
    </row>
  </sheetData>
  <sheetProtection/>
  <mergeCells count="156">
    <mergeCell ref="D377:E377"/>
    <mergeCell ref="D379:E379"/>
    <mergeCell ref="D382:E382"/>
    <mergeCell ref="D380:E380"/>
    <mergeCell ref="B2:F2"/>
    <mergeCell ref="B3:F3"/>
    <mergeCell ref="B4:F4"/>
    <mergeCell ref="B339:E339"/>
    <mergeCell ref="B331:E331"/>
    <mergeCell ref="B332:E332"/>
    <mergeCell ref="B343:E343"/>
    <mergeCell ref="B351:E351"/>
    <mergeCell ref="B383:C383"/>
    <mergeCell ref="D383:E383"/>
    <mergeCell ref="B362:E362"/>
    <mergeCell ref="B360:E360"/>
    <mergeCell ref="B354:E354"/>
    <mergeCell ref="D378:E378"/>
    <mergeCell ref="B381:C381"/>
    <mergeCell ref="B382:C382"/>
    <mergeCell ref="B294:E294"/>
    <mergeCell ref="B295:E295"/>
    <mergeCell ref="B300:E300"/>
    <mergeCell ref="B320:E320"/>
    <mergeCell ref="B325:E325"/>
    <mergeCell ref="B370:E370"/>
    <mergeCell ref="B308:E308"/>
    <mergeCell ref="B321:E321"/>
    <mergeCell ref="B346:E346"/>
    <mergeCell ref="B316:E316"/>
    <mergeCell ref="B154:E154"/>
    <mergeCell ref="B194:E194"/>
    <mergeCell ref="B234:E234"/>
    <mergeCell ref="B110:E110"/>
    <mergeCell ref="B115:E115"/>
    <mergeCell ref="B120:E120"/>
    <mergeCell ref="B121:E121"/>
    <mergeCell ref="B123:E123"/>
    <mergeCell ref="B124:E124"/>
    <mergeCell ref="B114:E114"/>
    <mergeCell ref="B129:E129"/>
    <mergeCell ref="B133:E133"/>
    <mergeCell ref="B134:E134"/>
    <mergeCell ref="B139:E139"/>
    <mergeCell ref="B140:E140"/>
    <mergeCell ref="B150:E150"/>
    <mergeCell ref="B145:E145"/>
    <mergeCell ref="B146:E146"/>
    <mergeCell ref="B155:E155"/>
    <mergeCell ref="B160:E160"/>
    <mergeCell ref="B161:E161"/>
    <mergeCell ref="B163:E163"/>
    <mergeCell ref="B169:E169"/>
    <mergeCell ref="B173:E173"/>
    <mergeCell ref="B164:E164"/>
    <mergeCell ref="B174:E174"/>
    <mergeCell ref="B179:E179"/>
    <mergeCell ref="B180:E180"/>
    <mergeCell ref="B185:E185"/>
    <mergeCell ref="B186:E186"/>
    <mergeCell ref="B190:E190"/>
    <mergeCell ref="B225:E225"/>
    <mergeCell ref="B226:E226"/>
    <mergeCell ref="B230:E230"/>
    <mergeCell ref="B195:E195"/>
    <mergeCell ref="B200:E200"/>
    <mergeCell ref="B201:E201"/>
    <mergeCell ref="B209:E209"/>
    <mergeCell ref="B213:E213"/>
    <mergeCell ref="B214:E214"/>
    <mergeCell ref="B204:E204"/>
    <mergeCell ref="B99:E99"/>
    <mergeCell ref="B235:E235"/>
    <mergeCell ref="B240:E240"/>
    <mergeCell ref="B241:E241"/>
    <mergeCell ref="B243:E243"/>
    <mergeCell ref="B100:E100"/>
    <mergeCell ref="B105:E105"/>
    <mergeCell ref="B106:E106"/>
    <mergeCell ref="B219:E219"/>
    <mergeCell ref="B203:E203"/>
    <mergeCell ref="B84:E84"/>
    <mergeCell ref="B89:E89"/>
    <mergeCell ref="B93:E93"/>
    <mergeCell ref="B94:E94"/>
    <mergeCell ref="B66:E66"/>
    <mergeCell ref="B69:E69"/>
    <mergeCell ref="B74:E74"/>
    <mergeCell ref="B80:E80"/>
    <mergeCell ref="B8:F8"/>
    <mergeCell ref="B41:E41"/>
    <mergeCell ref="B32:E32"/>
    <mergeCell ref="B13:E13"/>
    <mergeCell ref="B28:E28"/>
    <mergeCell ref="B29:E29"/>
    <mergeCell ref="B37:E37"/>
    <mergeCell ref="F372:G375"/>
    <mergeCell ref="B43:E43"/>
    <mergeCell ref="B282:E282"/>
    <mergeCell ref="G41:H41"/>
    <mergeCell ref="B81:E81"/>
    <mergeCell ref="B53:E53"/>
    <mergeCell ref="B54:E54"/>
    <mergeCell ref="B73:E73"/>
    <mergeCell ref="B44:E44"/>
    <mergeCell ref="D373:E373"/>
    <mergeCell ref="B7:F7"/>
    <mergeCell ref="B24:E24"/>
    <mergeCell ref="B40:E40"/>
    <mergeCell ref="B36:E36"/>
    <mergeCell ref="B65:E65"/>
    <mergeCell ref="F377:F379"/>
    <mergeCell ref="B379:C379"/>
    <mergeCell ref="B17:E17"/>
    <mergeCell ref="B18:E18"/>
    <mergeCell ref="B49:E49"/>
    <mergeCell ref="B220:E220"/>
    <mergeCell ref="B59:E59"/>
    <mergeCell ref="B60:E60"/>
    <mergeCell ref="B373:C373"/>
    <mergeCell ref="B377:C377"/>
    <mergeCell ref="B374:C374"/>
    <mergeCell ref="B375:C375"/>
    <mergeCell ref="B376:C376"/>
    <mergeCell ref="D374:E374"/>
    <mergeCell ref="D375:E375"/>
    <mergeCell ref="D376:E376"/>
    <mergeCell ref="B268:E268"/>
    <mergeCell ref="B271:E271"/>
    <mergeCell ref="B262:E262"/>
    <mergeCell ref="B355:E355"/>
    <mergeCell ref="B267:E267"/>
    <mergeCell ref="B317:E317"/>
    <mergeCell ref="B284:E284"/>
    <mergeCell ref="B285:E285"/>
    <mergeCell ref="B290:E290"/>
    <mergeCell ref="G376:G379"/>
    <mergeCell ref="B281:E281"/>
    <mergeCell ref="B251:E251"/>
    <mergeCell ref="B255:E255"/>
    <mergeCell ref="B256:E256"/>
    <mergeCell ref="B261:E261"/>
    <mergeCell ref="B372:C372"/>
    <mergeCell ref="B378:C378"/>
    <mergeCell ref="B275:E275"/>
    <mergeCell ref="B276:E276"/>
    <mergeCell ref="B384:C384"/>
    <mergeCell ref="D384:E384"/>
    <mergeCell ref="D372:E372"/>
    <mergeCell ref="A5:F5"/>
    <mergeCell ref="D381:E381"/>
    <mergeCell ref="B380:C380"/>
    <mergeCell ref="B244:E244"/>
    <mergeCell ref="B83:E83"/>
    <mergeCell ref="B272:E272"/>
    <mergeCell ref="B191:E191"/>
  </mergeCells>
  <printOptions/>
  <pageMargins left="0.7" right="0.7" top="0.75" bottom="0.75" header="0.3" footer="0.3"/>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roads &amp; public 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Elssadig Adam Abbass</cp:lastModifiedBy>
  <cp:lastPrinted>2023-02-08T08:19:14Z</cp:lastPrinted>
  <dcterms:created xsi:type="dcterms:W3CDTF">2004-07-08T12:47:04Z</dcterms:created>
  <dcterms:modified xsi:type="dcterms:W3CDTF">2023-02-15T09:43:13Z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0x0101006635AEAF6AB34F449EBADCC2F9723832</vt:lpwstr>
  </property>
</Properties>
</file>